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20" windowHeight="8180" activeTab="0"/>
  </bookViews>
  <sheets>
    <sheet name="t Student" sheetId="1" r:id="rId1"/>
    <sheet name="Analisis x DIM" sheetId="2" r:id="rId2"/>
    <sheet name="Indice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<sst xmlns="http://schemas.openxmlformats.org/spreadsheetml/2006/main" count="23" uniqueCount="20">
  <si>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</t>
  </si>
  <si>
    <t>D1: Incentivos organizacionales</t>
  </si>
  <si>
    <t>D2: Incentivos materiales</t>
  </si>
  <si>
    <t>Moda</t>
  </si>
  <si>
    <t>Indicador Motivacion Laboral</t>
  </si>
  <si>
    <t>Peso</t>
  </si>
  <si>
    <t>Indice</t>
  </si>
  <si>
    <t>D3: Clima organizacional</t>
  </si>
  <si>
    <t>D3: Medios comuncacionales</t>
  </si>
  <si>
    <t>Incentivos orgnizacionales</t>
  </si>
  <si>
    <t>Incentivos materiales</t>
  </si>
  <si>
    <t>Clima orgnaizacional</t>
  </si>
  <si>
    <t>Medios de comunicación</t>
  </si>
  <si>
    <t>µ2</t>
  </si>
  <si>
    <r>
      <rPr>
        <sz val="11"/>
        <color indexed="8"/>
        <rFont val="Symbol"/>
        <family val="1"/>
      </rPr>
      <t>s</t>
    </r>
    <r>
      <rPr>
        <vertAlign val="superscript"/>
        <sz val="9.35"/>
        <color indexed="8"/>
        <rFont val="Calibri"/>
        <family val="2"/>
      </rPr>
      <t>2</t>
    </r>
    <r>
      <rPr>
        <sz val="9.35"/>
        <color indexed="8"/>
        <rFont val="Calibri"/>
        <family val="2"/>
      </rPr>
      <t>1</t>
    </r>
  </si>
  <si>
    <r>
      <rPr>
        <sz val="11"/>
        <color indexed="8"/>
        <rFont val="Symbol"/>
        <family val="1"/>
      </rPr>
      <t>s</t>
    </r>
    <r>
      <rPr>
        <vertAlign val="superscript"/>
        <sz val="9.35"/>
        <color indexed="8"/>
        <rFont val="Calibri"/>
        <family val="2"/>
      </rPr>
      <t>2</t>
    </r>
    <r>
      <rPr>
        <sz val="9.35"/>
        <color indexed="8"/>
        <rFont val="Calibri"/>
        <family val="2"/>
      </rPr>
      <t>2</t>
    </r>
  </si>
  <si>
    <r>
      <rPr>
        <sz val="11"/>
        <color indexed="8"/>
        <rFont val="Symbol"/>
        <family val="1"/>
      </rPr>
      <t>s</t>
    </r>
    <r>
      <rPr>
        <vertAlign val="superscript"/>
        <sz val="9.35"/>
        <color indexed="8"/>
        <rFont val="Calibri"/>
        <family val="2"/>
      </rPr>
      <t>2</t>
    </r>
  </si>
  <si>
    <t>s</t>
  </si>
  <si>
    <t>µ</t>
  </si>
  <si>
    <r>
      <rPr>
        <sz val="14"/>
        <color indexed="8"/>
        <rFont val="Symbol"/>
        <family val="1"/>
      </rPr>
      <t>s</t>
    </r>
    <r>
      <rPr>
        <vertAlign val="superscript"/>
        <sz val="14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</si>
</sst>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ymbol"/>
      <family val="1"/>
    </font>
    <font>
      <sz val="9.35"/>
      <color indexed="8"/>
      <name val="Calibri"/>
      <family val="2"/>
    </font>
    <font>
      <vertAlign val="superscript"/>
      <sz val="9.35"/>
      <color indexed="8"/>
      <name val="Calibri"/>
      <family val="2"/>
    </font>
    <font>
      <sz val="14"/>
      <color indexed="8"/>
      <name val="Symbol"/>
      <family val="1"/>
    </font>
    <font>
      <vertAlign val="superscript"/>
      <sz val="14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11"/>
      <color rgb="FFFF0000"/>
      <name val="Calibri"/>
      <family val="2"/>
    </font>
    <font>
      <b/>
      <sz val="11"/>
      <color theme="3" tint="0.39998000860214233"/>
      <name val="Calibri"/>
      <family val="2"/>
    </font>
    <font>
      <sz val="11"/>
      <color theme="1"/>
      <name val="Symbol"/>
      <family val="1"/>
    </font>
    <font>
      <sz val="14"/>
      <color theme="1"/>
      <name val="Calibri"/>
      <family val="2"/>
    </font>
    <font>
      <sz val="14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4" fillId="12" borderId="10" xfId="0" applyFont="1" applyFill="1" applyBorder="1" applyAlignment="1">
      <alignment/>
    </xf>
    <xf numFmtId="0" fontId="44" fillId="13" borderId="10" xfId="0" applyFont="1" applyFill="1" applyBorder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2" fontId="13" fillId="0" borderId="0" xfId="0" applyNumberFormat="1" applyFont="1" applyAlignment="1">
      <alignment/>
    </xf>
    <xf numFmtId="0" fontId="38" fillId="0" borderId="11" xfId="0" applyFont="1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8" fillId="0" borderId="15" xfId="0" applyFont="1" applyBorder="1" applyAlignment="1">
      <alignment/>
    </xf>
    <xf numFmtId="0" fontId="0" fillId="0" borderId="15" xfId="0" applyBorder="1" applyAlignment="1">
      <alignment/>
    </xf>
    <xf numFmtId="0" fontId="44" fillId="0" borderId="16" xfId="0" applyFont="1" applyBorder="1" applyAlignment="1">
      <alignment/>
    </xf>
    <xf numFmtId="0" fontId="44" fillId="0" borderId="15" xfId="0" applyFont="1" applyBorder="1" applyAlignment="1">
      <alignment/>
    </xf>
    <xf numFmtId="2" fontId="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38" fillId="12" borderId="11" xfId="0" applyFont="1" applyFill="1" applyBorder="1" applyAlignment="1">
      <alignment/>
    </xf>
    <xf numFmtId="0" fontId="0" fillId="12" borderId="11" xfId="0" applyFill="1" applyBorder="1" applyAlignment="1">
      <alignment/>
    </xf>
    <xf numFmtId="0" fontId="44" fillId="12" borderId="12" xfId="0" applyFont="1" applyFill="1" applyBorder="1" applyAlignment="1">
      <alignment/>
    </xf>
    <xf numFmtId="0" fontId="44" fillId="12" borderId="11" xfId="0" applyFont="1" applyFill="1" applyBorder="1" applyAlignment="1">
      <alignment/>
    </xf>
    <xf numFmtId="2" fontId="9" fillId="12" borderId="11" xfId="0" applyNumberFormat="1" applyFont="1" applyFill="1" applyBorder="1" applyAlignment="1">
      <alignment/>
    </xf>
    <xf numFmtId="2" fontId="0" fillId="12" borderId="13" xfId="0" applyNumberFormat="1" applyFill="1" applyBorder="1" applyAlignment="1">
      <alignment/>
    </xf>
    <xf numFmtId="0" fontId="38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44" fillId="12" borderId="0" xfId="0" applyFont="1" applyFill="1" applyBorder="1" applyAlignment="1">
      <alignment/>
    </xf>
    <xf numFmtId="2" fontId="9" fillId="12" borderId="0" xfId="0" applyNumberFormat="1" applyFont="1" applyFill="1" applyBorder="1" applyAlignment="1">
      <alignment/>
    </xf>
    <xf numFmtId="2" fontId="0" fillId="12" borderId="0" xfId="0" applyNumberFormat="1" applyFill="1" applyBorder="1" applyAlignment="1">
      <alignment/>
    </xf>
    <xf numFmtId="2" fontId="0" fillId="12" borderId="14" xfId="0" applyNumberFormat="1" applyFill="1" applyBorder="1" applyAlignment="1">
      <alignment/>
    </xf>
    <xf numFmtId="0" fontId="38" fillId="12" borderId="15" xfId="0" applyFont="1" applyFill="1" applyBorder="1" applyAlignment="1">
      <alignment/>
    </xf>
    <xf numFmtId="0" fontId="0" fillId="12" borderId="15" xfId="0" applyFill="1" applyBorder="1" applyAlignment="1">
      <alignment/>
    </xf>
    <xf numFmtId="0" fontId="44" fillId="12" borderId="16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2" fontId="9" fillId="12" borderId="15" xfId="0" applyNumberFormat="1" applyFont="1" applyFill="1" applyBorder="1" applyAlignment="1">
      <alignment/>
    </xf>
    <xf numFmtId="2" fontId="0" fillId="12" borderId="17" xfId="0" applyNumberFormat="1" applyFill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11" xfId="0" applyNumberFormat="1" applyBorder="1" applyAlignment="1">
      <alignment/>
    </xf>
    <xf numFmtId="0" fontId="38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44" fillId="13" borderId="12" xfId="0" applyFont="1" applyFill="1" applyBorder="1" applyAlignment="1">
      <alignment/>
    </xf>
    <xf numFmtId="0" fontId="44" fillId="13" borderId="11" xfId="0" applyFont="1" applyFill="1" applyBorder="1" applyAlignment="1">
      <alignment/>
    </xf>
    <xf numFmtId="2" fontId="9" fillId="13" borderId="11" xfId="0" applyNumberFormat="1" applyFont="1" applyFill="1" applyBorder="1" applyAlignment="1">
      <alignment/>
    </xf>
    <xf numFmtId="2" fontId="0" fillId="13" borderId="11" xfId="0" applyNumberFormat="1" applyFill="1" applyBorder="1" applyAlignment="1">
      <alignment/>
    </xf>
    <xf numFmtId="2" fontId="0" fillId="13" borderId="13" xfId="0" applyNumberFormat="1" applyFill="1" applyBorder="1" applyAlignment="1">
      <alignment/>
    </xf>
    <xf numFmtId="0" fontId="38" fillId="13" borderId="0" xfId="0" applyFont="1" applyFill="1" applyBorder="1" applyAlignment="1">
      <alignment/>
    </xf>
    <xf numFmtId="0" fontId="0" fillId="13" borderId="0" xfId="0" applyFill="1" applyBorder="1" applyAlignment="1">
      <alignment/>
    </xf>
    <xf numFmtId="0" fontId="44" fillId="13" borderId="0" xfId="0" applyFont="1" applyFill="1" applyBorder="1" applyAlignment="1">
      <alignment/>
    </xf>
    <xf numFmtId="2" fontId="9" fillId="13" borderId="0" xfId="0" applyNumberFormat="1" applyFont="1" applyFill="1" applyBorder="1" applyAlignment="1">
      <alignment/>
    </xf>
    <xf numFmtId="2" fontId="0" fillId="13" borderId="0" xfId="0" applyNumberFormat="1" applyFill="1" applyBorder="1" applyAlignment="1">
      <alignment/>
    </xf>
    <xf numFmtId="2" fontId="0" fillId="13" borderId="14" xfId="0" applyNumberFormat="1" applyFill="1" applyBorder="1" applyAlignment="1">
      <alignment/>
    </xf>
    <xf numFmtId="0" fontId="38" fillId="13" borderId="15" xfId="0" applyFont="1" applyFill="1" applyBorder="1" applyAlignment="1">
      <alignment/>
    </xf>
    <xf numFmtId="0" fontId="0" fillId="13" borderId="15" xfId="0" applyFill="1" applyBorder="1" applyAlignment="1">
      <alignment/>
    </xf>
    <xf numFmtId="0" fontId="44" fillId="13" borderId="16" xfId="0" applyFont="1" applyFill="1" applyBorder="1" applyAlignment="1">
      <alignment/>
    </xf>
    <xf numFmtId="0" fontId="44" fillId="13" borderId="15" xfId="0" applyFont="1" applyFill="1" applyBorder="1" applyAlignment="1">
      <alignment/>
    </xf>
    <xf numFmtId="2" fontId="9" fillId="13" borderId="15" xfId="0" applyNumberFormat="1" applyFont="1" applyFill="1" applyBorder="1" applyAlignment="1">
      <alignment/>
    </xf>
    <xf numFmtId="2" fontId="0" fillId="13" borderId="15" xfId="0" applyNumberFormat="1" applyFill="1" applyBorder="1" applyAlignment="1">
      <alignment/>
    </xf>
    <xf numFmtId="2" fontId="0" fillId="13" borderId="17" xfId="0" applyNumberFormat="1" applyFill="1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45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43" fontId="43" fillId="0" borderId="0" xfId="46" applyFont="1" applyAlignment="1">
      <alignment/>
    </xf>
    <xf numFmtId="2" fontId="0" fillId="0" borderId="11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3" fontId="0" fillId="0" borderId="13" xfId="46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3" fontId="0" fillId="0" borderId="14" xfId="46" applyFont="1" applyBorder="1" applyAlignment="1">
      <alignment vertical="center"/>
    </xf>
    <xf numFmtId="2" fontId="0" fillId="0" borderId="15" xfId="0" applyNumberFormat="1" applyBorder="1" applyAlignment="1">
      <alignment vertical="center"/>
    </xf>
    <xf numFmtId="2" fontId="0" fillId="0" borderId="17" xfId="0" applyNumberFormat="1" applyBorder="1" applyAlignment="1">
      <alignment vertical="center"/>
    </xf>
    <xf numFmtId="43" fontId="0" fillId="0" borderId="17" xfId="46" applyFont="1" applyBorder="1" applyAlignment="1">
      <alignment vertic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="90" zoomScaleNormal="90" zoomScalePageLayoutView="0" workbookViewId="0" topLeftCell="B1">
      <selection activeCell="AF2" sqref="AF2"/>
    </sheetView>
  </sheetViews>
  <sheetFormatPr defaultColWidth="11.421875" defaultRowHeight="15"/>
  <cols>
    <col min="1" max="1" width="3.28125" style="0" bestFit="1" customWidth="1"/>
    <col min="2" max="13" width="4.421875" style="0" bestFit="1" customWidth="1"/>
    <col min="14" max="14" width="4.421875" style="3" bestFit="1" customWidth="1"/>
    <col min="15" max="22" width="4.421875" style="0" bestFit="1" customWidth="1"/>
    <col min="23" max="26" width="3.28125" style="0" bestFit="1" customWidth="1"/>
    <col min="27" max="30" width="7.140625" style="0" bestFit="1" customWidth="1"/>
    <col min="31" max="31" width="5.57421875" style="0" bestFit="1" customWidth="1"/>
  </cols>
  <sheetData>
    <row r="1" spans="1:31" ht="14.25">
      <c r="A1" s="1"/>
      <c r="B1" s="1">
        <v>16</v>
      </c>
      <c r="C1" s="1">
        <v>8</v>
      </c>
      <c r="D1" s="1">
        <v>3</v>
      </c>
      <c r="E1" s="1">
        <v>1</v>
      </c>
      <c r="F1" s="1">
        <v>2</v>
      </c>
      <c r="G1" s="1">
        <v>9</v>
      </c>
      <c r="H1" s="1">
        <v>22</v>
      </c>
      <c r="I1" s="1">
        <v>5</v>
      </c>
      <c r="J1" s="1">
        <v>20</v>
      </c>
      <c r="K1" s="1">
        <v>6</v>
      </c>
      <c r="L1" s="1">
        <v>12</v>
      </c>
      <c r="M1" s="1">
        <v>21</v>
      </c>
      <c r="N1" s="2">
        <v>17</v>
      </c>
      <c r="O1" s="1">
        <v>19</v>
      </c>
      <c r="P1" s="1">
        <v>13</v>
      </c>
      <c r="Q1" s="1">
        <v>14</v>
      </c>
      <c r="R1" s="1">
        <v>25</v>
      </c>
      <c r="S1" s="1">
        <v>11</v>
      </c>
      <c r="T1" s="1">
        <v>23</v>
      </c>
      <c r="U1" s="1">
        <v>18</v>
      </c>
      <c r="V1" s="1">
        <v>10</v>
      </c>
      <c r="W1" s="1">
        <v>4</v>
      </c>
      <c r="X1" s="1">
        <v>15</v>
      </c>
      <c r="Y1" s="1">
        <v>7</v>
      </c>
      <c r="Z1" s="1">
        <v>24</v>
      </c>
      <c r="AA1" s="95"/>
      <c r="AB1" s="95" t="s">
        <v>13</v>
      </c>
      <c r="AC1" s="95" t="s">
        <v>14</v>
      </c>
      <c r="AD1" s="95" t="s">
        <v>15</v>
      </c>
      <c r="AE1" s="6" t="s">
        <v>0</v>
      </c>
    </row>
    <row r="2" spans="1:31" ht="14.25">
      <c r="A2" s="1">
        <v>1</v>
      </c>
      <c r="B2">
        <v>5</v>
      </c>
      <c r="C2">
        <v>5</v>
      </c>
      <c r="D2">
        <v>5</v>
      </c>
      <c r="E2">
        <v>5</v>
      </c>
      <c r="F2">
        <v>5</v>
      </c>
      <c r="G2">
        <v>5</v>
      </c>
      <c r="H2">
        <v>5</v>
      </c>
      <c r="I2">
        <v>4</v>
      </c>
      <c r="J2">
        <v>5</v>
      </c>
      <c r="K2">
        <v>5</v>
      </c>
      <c r="L2">
        <v>5</v>
      </c>
      <c r="M2">
        <v>5</v>
      </c>
      <c r="N2" s="4">
        <v>5</v>
      </c>
      <c r="O2" s="5">
        <v>5</v>
      </c>
      <c r="P2" s="5">
        <v>5</v>
      </c>
      <c r="Q2" s="5">
        <v>5</v>
      </c>
      <c r="R2" s="5">
        <v>5</v>
      </c>
      <c r="S2" s="5">
        <v>4</v>
      </c>
      <c r="T2" s="5">
        <v>5</v>
      </c>
      <c r="U2" s="5">
        <v>4</v>
      </c>
      <c r="V2" s="5">
        <v>5</v>
      </c>
      <c r="W2" s="5">
        <v>5</v>
      </c>
      <c r="X2" s="5">
        <v>4</v>
      </c>
      <c r="Y2" s="5">
        <v>4</v>
      </c>
      <c r="Z2" s="5">
        <v>4</v>
      </c>
      <c r="AA2" s="8">
        <f>AVERAGE(B2:M2)</f>
        <v>4.916666666666667</v>
      </c>
      <c r="AB2" s="8">
        <f>AVERAGE(N2:Z2)</f>
        <v>4.615384615384615</v>
      </c>
      <c r="AC2" s="7">
        <f>VARP(B2:M2)</f>
        <v>0.0763888888888889</v>
      </c>
      <c r="AD2" s="7">
        <f>VARP(N2:Z2)</f>
        <v>0.23668639053254437</v>
      </c>
      <c r="AE2" s="8">
        <f>+(AA2-AB2)/(SQRT(AC2/12)+(AD2/13))</f>
        <v>3.0745501708585654</v>
      </c>
    </row>
    <row r="3" spans="1:31" ht="14.25">
      <c r="A3" s="1">
        <v>2</v>
      </c>
      <c r="B3">
        <v>5</v>
      </c>
      <c r="C3">
        <v>5</v>
      </c>
      <c r="D3">
        <v>5</v>
      </c>
      <c r="E3">
        <v>5</v>
      </c>
      <c r="F3">
        <v>4</v>
      </c>
      <c r="G3">
        <v>5</v>
      </c>
      <c r="H3">
        <v>5</v>
      </c>
      <c r="I3">
        <v>5</v>
      </c>
      <c r="J3">
        <v>5</v>
      </c>
      <c r="K3">
        <v>5</v>
      </c>
      <c r="L3">
        <v>5</v>
      </c>
      <c r="M3">
        <v>5</v>
      </c>
      <c r="N3" s="4">
        <v>5</v>
      </c>
      <c r="O3" s="5">
        <v>5</v>
      </c>
      <c r="P3" s="5">
        <v>5</v>
      </c>
      <c r="Q3" s="5">
        <v>5</v>
      </c>
      <c r="R3" s="5">
        <v>5</v>
      </c>
      <c r="S3" s="5">
        <v>5</v>
      </c>
      <c r="T3" s="5">
        <v>4</v>
      </c>
      <c r="U3" s="5">
        <v>5</v>
      </c>
      <c r="V3" s="5">
        <v>5</v>
      </c>
      <c r="W3" s="5">
        <v>4</v>
      </c>
      <c r="X3" s="5">
        <v>5</v>
      </c>
      <c r="Y3" s="5">
        <v>4</v>
      </c>
      <c r="Z3" s="5">
        <v>4</v>
      </c>
      <c r="AA3" s="8">
        <f aca="true" t="shared" si="0" ref="AA3:AA27">AVERAGE(B3:M3)</f>
        <v>4.916666666666667</v>
      </c>
      <c r="AB3" s="8">
        <f aca="true" t="shared" si="1" ref="AB3:AB27">AVERAGE(N3:Z3)</f>
        <v>4.6923076923076925</v>
      </c>
      <c r="AC3" s="7">
        <f aca="true" t="shared" si="2" ref="AC3:AC27">VARP(B3:M3)</f>
        <v>0.07638888888888891</v>
      </c>
      <c r="AD3" s="7">
        <f aca="true" t="shared" si="3" ref="AD3:AD27">VARP(N3:Z3)</f>
        <v>0.21301775147928995</v>
      </c>
      <c r="AE3" s="8">
        <f aca="true" t="shared" si="4" ref="AE3:AE27">+(AA3-AB3)/(SQRT(AC3/12)+(AD3/13))</f>
        <v>2.332903236402379</v>
      </c>
    </row>
    <row r="4" spans="1:31" ht="14.25">
      <c r="A4" s="1">
        <v>3</v>
      </c>
      <c r="B4">
        <v>4</v>
      </c>
      <c r="C4">
        <v>5</v>
      </c>
      <c r="D4">
        <v>5</v>
      </c>
      <c r="E4">
        <v>5</v>
      </c>
      <c r="F4">
        <v>4</v>
      </c>
      <c r="G4">
        <v>5</v>
      </c>
      <c r="H4">
        <v>4</v>
      </c>
      <c r="I4">
        <v>4</v>
      </c>
      <c r="J4">
        <v>5</v>
      </c>
      <c r="K4">
        <v>5</v>
      </c>
      <c r="L4">
        <v>4</v>
      </c>
      <c r="M4">
        <v>5</v>
      </c>
      <c r="N4" s="4">
        <v>4</v>
      </c>
      <c r="O4" s="5">
        <v>4</v>
      </c>
      <c r="P4" s="5">
        <v>4</v>
      </c>
      <c r="Q4" s="5">
        <v>4</v>
      </c>
      <c r="R4" s="5">
        <v>4</v>
      </c>
      <c r="S4" s="5">
        <v>5</v>
      </c>
      <c r="T4" s="5">
        <v>4</v>
      </c>
      <c r="U4" s="5">
        <v>4</v>
      </c>
      <c r="V4" s="5">
        <v>4</v>
      </c>
      <c r="W4" s="5">
        <v>4</v>
      </c>
      <c r="X4" s="5">
        <v>4</v>
      </c>
      <c r="Y4" s="5">
        <v>4</v>
      </c>
      <c r="Z4" s="5">
        <v>4</v>
      </c>
      <c r="AA4" s="8">
        <f t="shared" si="0"/>
        <v>4.583333333333333</v>
      </c>
      <c r="AB4" s="8">
        <f t="shared" si="1"/>
        <v>4.076923076923077</v>
      </c>
      <c r="AC4" s="7">
        <f t="shared" si="2"/>
        <v>0.24305555555555555</v>
      </c>
      <c r="AD4" s="7">
        <f t="shared" si="3"/>
        <v>0.07100591715976329</v>
      </c>
      <c r="AE4" s="8">
        <f t="shared" si="4"/>
        <v>3.426767300826804</v>
      </c>
    </row>
    <row r="5" spans="1:31" ht="14.25">
      <c r="A5" s="1">
        <v>4</v>
      </c>
      <c r="B5">
        <v>5</v>
      </c>
      <c r="C5">
        <v>5</v>
      </c>
      <c r="D5">
        <v>5</v>
      </c>
      <c r="E5">
        <v>5</v>
      </c>
      <c r="F5">
        <v>5</v>
      </c>
      <c r="G5">
        <v>5</v>
      </c>
      <c r="H5">
        <v>4</v>
      </c>
      <c r="I5">
        <v>5</v>
      </c>
      <c r="J5">
        <v>5</v>
      </c>
      <c r="K5">
        <v>5</v>
      </c>
      <c r="L5">
        <v>5</v>
      </c>
      <c r="M5">
        <v>5</v>
      </c>
      <c r="N5" s="4">
        <v>5</v>
      </c>
      <c r="O5" s="5">
        <v>5</v>
      </c>
      <c r="P5" s="5">
        <v>4</v>
      </c>
      <c r="Q5" s="5">
        <v>4</v>
      </c>
      <c r="R5" s="5">
        <v>5</v>
      </c>
      <c r="S5" s="5">
        <v>4</v>
      </c>
      <c r="T5" s="5">
        <v>4</v>
      </c>
      <c r="U5" s="5">
        <v>4</v>
      </c>
      <c r="V5" s="5">
        <v>5</v>
      </c>
      <c r="W5" s="5">
        <v>4</v>
      </c>
      <c r="X5" s="5">
        <v>4</v>
      </c>
      <c r="Y5" s="5">
        <v>4</v>
      </c>
      <c r="Z5" s="5">
        <v>5</v>
      </c>
      <c r="AA5" s="8">
        <f t="shared" si="0"/>
        <v>4.916666666666667</v>
      </c>
      <c r="AB5" s="8">
        <f t="shared" si="1"/>
        <v>4.384615384615385</v>
      </c>
      <c r="AC5" s="7">
        <f t="shared" si="2"/>
        <v>0.07638888888888891</v>
      </c>
      <c r="AD5" s="7">
        <f t="shared" si="3"/>
        <v>0.23668639053254437</v>
      </c>
      <c r="AE5" s="8">
        <f t="shared" si="4"/>
        <v>5.429524769814049</v>
      </c>
    </row>
    <row r="6" spans="1:31" ht="14.25">
      <c r="A6" s="1">
        <v>5</v>
      </c>
      <c r="B6">
        <v>5</v>
      </c>
      <c r="C6">
        <v>5</v>
      </c>
      <c r="D6">
        <v>5</v>
      </c>
      <c r="E6">
        <v>5</v>
      </c>
      <c r="F6">
        <v>4</v>
      </c>
      <c r="G6">
        <v>5</v>
      </c>
      <c r="H6">
        <v>5</v>
      </c>
      <c r="I6">
        <v>4</v>
      </c>
      <c r="J6">
        <v>5</v>
      </c>
      <c r="K6">
        <v>4</v>
      </c>
      <c r="L6">
        <v>4</v>
      </c>
      <c r="M6">
        <v>5</v>
      </c>
      <c r="N6" s="4">
        <v>4</v>
      </c>
      <c r="O6" s="5">
        <v>4</v>
      </c>
      <c r="P6" s="5">
        <v>4</v>
      </c>
      <c r="Q6" s="5">
        <v>4</v>
      </c>
      <c r="R6" s="5">
        <v>4</v>
      </c>
      <c r="S6" s="5">
        <v>5</v>
      </c>
      <c r="T6" s="5">
        <v>4</v>
      </c>
      <c r="U6" s="5">
        <v>4</v>
      </c>
      <c r="V6" s="5">
        <v>4</v>
      </c>
      <c r="W6" s="5">
        <v>4</v>
      </c>
      <c r="X6" s="5">
        <v>4</v>
      </c>
      <c r="Y6" s="5">
        <v>4</v>
      </c>
      <c r="Z6" s="5">
        <v>3</v>
      </c>
      <c r="AA6" s="8">
        <f t="shared" si="0"/>
        <v>4.666666666666667</v>
      </c>
      <c r="AB6" s="8">
        <f t="shared" si="1"/>
        <v>4</v>
      </c>
      <c r="AC6" s="7">
        <f t="shared" si="2"/>
        <v>0.2222222222222222</v>
      </c>
      <c r="AD6" s="7">
        <f t="shared" si="3"/>
        <v>0.15384615384615385</v>
      </c>
      <c r="AE6" s="8">
        <f t="shared" si="4"/>
        <v>4.507029567375578</v>
      </c>
    </row>
    <row r="7" spans="1:31" ht="14.25">
      <c r="A7" s="1">
        <v>6</v>
      </c>
      <c r="B7">
        <v>5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4</v>
      </c>
      <c r="J7">
        <v>5</v>
      </c>
      <c r="K7">
        <v>5</v>
      </c>
      <c r="L7">
        <v>5</v>
      </c>
      <c r="M7">
        <v>4</v>
      </c>
      <c r="N7" s="4">
        <v>4</v>
      </c>
      <c r="O7" s="5">
        <v>5</v>
      </c>
      <c r="P7" s="5">
        <v>5</v>
      </c>
      <c r="Q7" s="5">
        <v>4</v>
      </c>
      <c r="R7" s="5">
        <v>4</v>
      </c>
      <c r="S7" s="5">
        <v>4</v>
      </c>
      <c r="T7" s="5">
        <v>4</v>
      </c>
      <c r="U7" s="5">
        <v>4</v>
      </c>
      <c r="V7" s="5">
        <v>5</v>
      </c>
      <c r="W7" s="5">
        <v>5</v>
      </c>
      <c r="X7" s="5">
        <v>4</v>
      </c>
      <c r="Y7" s="5">
        <v>4</v>
      </c>
      <c r="Z7" s="5">
        <v>5</v>
      </c>
      <c r="AA7" s="8">
        <f t="shared" si="0"/>
        <v>4.833333333333333</v>
      </c>
      <c r="AB7" s="8">
        <f t="shared" si="1"/>
        <v>4.384615384615385</v>
      </c>
      <c r="AC7" s="7">
        <f t="shared" si="2"/>
        <v>0.1388888888888889</v>
      </c>
      <c r="AD7" s="7">
        <f t="shared" si="3"/>
        <v>0.23668639053254437</v>
      </c>
      <c r="AE7" s="8">
        <f t="shared" si="4"/>
        <v>3.567212613888681</v>
      </c>
    </row>
    <row r="8" spans="1:31" ht="14.25">
      <c r="A8" s="1">
        <v>7</v>
      </c>
      <c r="B8">
        <v>5</v>
      </c>
      <c r="C8">
        <v>5</v>
      </c>
      <c r="D8">
        <v>4</v>
      </c>
      <c r="E8">
        <v>5</v>
      </c>
      <c r="F8">
        <v>4</v>
      </c>
      <c r="G8">
        <v>5</v>
      </c>
      <c r="H8">
        <v>4</v>
      </c>
      <c r="I8">
        <v>5</v>
      </c>
      <c r="J8">
        <v>4</v>
      </c>
      <c r="K8">
        <v>5</v>
      </c>
      <c r="L8">
        <v>5</v>
      </c>
      <c r="M8">
        <v>4</v>
      </c>
      <c r="N8" s="4">
        <v>4</v>
      </c>
      <c r="O8" s="5">
        <v>5</v>
      </c>
      <c r="P8" s="5">
        <v>5</v>
      </c>
      <c r="Q8" s="5">
        <v>4</v>
      </c>
      <c r="R8" s="5">
        <v>5</v>
      </c>
      <c r="S8" s="5">
        <v>5</v>
      </c>
      <c r="T8" s="5">
        <v>4</v>
      </c>
      <c r="U8" s="5">
        <v>4</v>
      </c>
      <c r="V8" s="5">
        <v>4</v>
      </c>
      <c r="W8" s="5">
        <v>4</v>
      </c>
      <c r="X8" s="5">
        <v>4</v>
      </c>
      <c r="Y8" s="5">
        <v>4</v>
      </c>
      <c r="Z8" s="5">
        <v>3</v>
      </c>
      <c r="AA8" s="8">
        <f t="shared" si="0"/>
        <v>4.583333333333333</v>
      </c>
      <c r="AB8" s="8">
        <f t="shared" si="1"/>
        <v>4.230769230769231</v>
      </c>
      <c r="AC8" s="7">
        <f t="shared" si="2"/>
        <v>0.24305555555555555</v>
      </c>
      <c r="AD8" s="7">
        <f t="shared" si="3"/>
        <v>0.33136094674556216</v>
      </c>
      <c r="AE8" s="8">
        <f t="shared" si="4"/>
        <v>2.1009961837839595</v>
      </c>
    </row>
    <row r="9" spans="1:31" ht="14.25">
      <c r="A9" s="1">
        <v>8</v>
      </c>
      <c r="B9">
        <v>5</v>
      </c>
      <c r="C9">
        <v>4</v>
      </c>
      <c r="D9">
        <v>4</v>
      </c>
      <c r="E9">
        <v>4</v>
      </c>
      <c r="F9">
        <v>4</v>
      </c>
      <c r="G9">
        <v>4</v>
      </c>
      <c r="H9">
        <v>4</v>
      </c>
      <c r="I9">
        <v>4</v>
      </c>
      <c r="J9">
        <v>4</v>
      </c>
      <c r="K9">
        <v>2</v>
      </c>
      <c r="L9">
        <v>4</v>
      </c>
      <c r="M9">
        <v>5</v>
      </c>
      <c r="N9" s="4">
        <v>3</v>
      </c>
      <c r="O9" s="5">
        <v>3</v>
      </c>
      <c r="P9" s="5">
        <v>4</v>
      </c>
      <c r="Q9" s="5">
        <v>4</v>
      </c>
      <c r="R9" s="5">
        <v>3</v>
      </c>
      <c r="S9" s="5">
        <v>4</v>
      </c>
      <c r="T9" s="5">
        <v>5</v>
      </c>
      <c r="U9" s="5">
        <v>4</v>
      </c>
      <c r="V9" s="5">
        <v>4</v>
      </c>
      <c r="W9" s="5">
        <v>3</v>
      </c>
      <c r="X9" s="5">
        <v>4</v>
      </c>
      <c r="Y9" s="5">
        <v>4</v>
      </c>
      <c r="Z9" s="5">
        <v>3</v>
      </c>
      <c r="AA9" s="8">
        <f t="shared" si="0"/>
        <v>4</v>
      </c>
      <c r="AB9" s="8">
        <f t="shared" si="1"/>
        <v>3.6923076923076925</v>
      </c>
      <c r="AC9" s="7">
        <f t="shared" si="2"/>
        <v>0.5</v>
      </c>
      <c r="AD9" s="7">
        <f t="shared" si="3"/>
        <v>0.3668639053254438</v>
      </c>
      <c r="AE9" s="8">
        <f t="shared" si="4"/>
        <v>1.3242937951138265</v>
      </c>
    </row>
    <row r="10" spans="1:31" ht="14.25">
      <c r="A10" s="1">
        <v>9</v>
      </c>
      <c r="B10">
        <v>5</v>
      </c>
      <c r="C10">
        <v>5</v>
      </c>
      <c r="D10">
        <v>5</v>
      </c>
      <c r="E10">
        <v>5</v>
      </c>
      <c r="F10">
        <v>5</v>
      </c>
      <c r="G10">
        <v>5</v>
      </c>
      <c r="H10">
        <v>4</v>
      </c>
      <c r="I10">
        <v>5</v>
      </c>
      <c r="J10">
        <v>5</v>
      </c>
      <c r="K10">
        <v>5</v>
      </c>
      <c r="L10">
        <v>5</v>
      </c>
      <c r="M10">
        <v>5</v>
      </c>
      <c r="N10" s="4">
        <v>5</v>
      </c>
      <c r="O10" s="5">
        <v>5</v>
      </c>
      <c r="P10" s="5">
        <v>4</v>
      </c>
      <c r="Q10" s="5">
        <v>5</v>
      </c>
      <c r="R10" s="5">
        <v>5</v>
      </c>
      <c r="S10" s="5">
        <v>5</v>
      </c>
      <c r="T10" s="5">
        <v>4</v>
      </c>
      <c r="U10" s="5">
        <v>5</v>
      </c>
      <c r="V10" s="5">
        <v>5</v>
      </c>
      <c r="W10" s="5">
        <v>5</v>
      </c>
      <c r="X10" s="5">
        <v>4</v>
      </c>
      <c r="Y10" s="5">
        <v>4</v>
      </c>
      <c r="Z10" s="5">
        <v>5</v>
      </c>
      <c r="AA10" s="8">
        <f t="shared" si="0"/>
        <v>4.916666666666667</v>
      </c>
      <c r="AB10" s="8">
        <f t="shared" si="1"/>
        <v>4.6923076923076925</v>
      </c>
      <c r="AC10" s="7">
        <f t="shared" si="2"/>
        <v>0.07638888888888891</v>
      </c>
      <c r="AD10" s="7">
        <f t="shared" si="3"/>
        <v>0.21301775147928995</v>
      </c>
      <c r="AE10" s="8">
        <f t="shared" si="4"/>
        <v>2.332903236402379</v>
      </c>
    </row>
    <row r="11" spans="1:31" ht="14.25">
      <c r="A11" s="1">
        <v>10</v>
      </c>
      <c r="B11">
        <v>5</v>
      </c>
      <c r="C11">
        <v>5</v>
      </c>
      <c r="D11">
        <v>5</v>
      </c>
      <c r="E11">
        <v>5</v>
      </c>
      <c r="F11">
        <v>5</v>
      </c>
      <c r="G11">
        <v>4</v>
      </c>
      <c r="H11">
        <v>5</v>
      </c>
      <c r="I11">
        <v>5</v>
      </c>
      <c r="J11">
        <v>5</v>
      </c>
      <c r="K11">
        <v>4</v>
      </c>
      <c r="L11">
        <v>4</v>
      </c>
      <c r="M11">
        <v>4</v>
      </c>
      <c r="N11" s="4">
        <v>4</v>
      </c>
      <c r="O11" s="5">
        <v>5</v>
      </c>
      <c r="P11" s="5">
        <v>5</v>
      </c>
      <c r="Q11" s="5">
        <v>5</v>
      </c>
      <c r="R11" s="5">
        <v>4</v>
      </c>
      <c r="S11" s="5">
        <v>3</v>
      </c>
      <c r="T11" s="5">
        <v>4</v>
      </c>
      <c r="U11" s="5">
        <v>5</v>
      </c>
      <c r="V11" s="5">
        <v>5</v>
      </c>
      <c r="W11" s="5">
        <v>5</v>
      </c>
      <c r="X11" s="5">
        <v>5</v>
      </c>
      <c r="Y11" s="5">
        <v>4</v>
      </c>
      <c r="Z11" s="5">
        <v>4</v>
      </c>
      <c r="AA11" s="8">
        <f t="shared" si="0"/>
        <v>4.666666666666667</v>
      </c>
      <c r="AB11" s="8">
        <f t="shared" si="1"/>
        <v>4.461538461538462</v>
      </c>
      <c r="AC11" s="7">
        <f t="shared" si="2"/>
        <v>0.2222222222222222</v>
      </c>
      <c r="AD11" s="7">
        <f t="shared" si="3"/>
        <v>0.40236686390532544</v>
      </c>
      <c r="AE11" s="8">
        <f t="shared" si="4"/>
        <v>1.2280621344803069</v>
      </c>
    </row>
    <row r="12" spans="1:31" ht="14.25">
      <c r="A12" s="1">
        <v>11</v>
      </c>
      <c r="B12">
        <v>5</v>
      </c>
      <c r="C12">
        <v>5</v>
      </c>
      <c r="D12">
        <v>5</v>
      </c>
      <c r="E12">
        <v>5</v>
      </c>
      <c r="F12">
        <v>5</v>
      </c>
      <c r="G12">
        <v>5</v>
      </c>
      <c r="H12">
        <v>4</v>
      </c>
      <c r="I12">
        <v>4</v>
      </c>
      <c r="J12">
        <v>5</v>
      </c>
      <c r="K12">
        <v>5</v>
      </c>
      <c r="L12">
        <v>5</v>
      </c>
      <c r="M12">
        <v>5</v>
      </c>
      <c r="N12" s="4">
        <v>5</v>
      </c>
      <c r="O12" s="5">
        <v>5</v>
      </c>
      <c r="P12" s="5">
        <v>4</v>
      </c>
      <c r="Q12" s="5">
        <v>4</v>
      </c>
      <c r="R12" s="5">
        <v>5</v>
      </c>
      <c r="S12" s="5">
        <v>5</v>
      </c>
      <c r="T12" s="5">
        <v>5</v>
      </c>
      <c r="U12" s="5">
        <v>4</v>
      </c>
      <c r="V12" s="5">
        <v>4</v>
      </c>
      <c r="W12" s="5">
        <v>5</v>
      </c>
      <c r="X12" s="5">
        <v>4</v>
      </c>
      <c r="Y12" s="5">
        <v>4</v>
      </c>
      <c r="Z12" s="5">
        <v>4</v>
      </c>
      <c r="AA12" s="8">
        <f t="shared" si="0"/>
        <v>4.833333333333333</v>
      </c>
      <c r="AB12" s="8">
        <f t="shared" si="1"/>
        <v>4.461538461538462</v>
      </c>
      <c r="AC12" s="7">
        <f t="shared" si="2"/>
        <v>0.13888888888888892</v>
      </c>
      <c r="AD12" s="7">
        <f t="shared" si="3"/>
        <v>0.2485207100591716</v>
      </c>
      <c r="AE12" s="8">
        <f t="shared" si="4"/>
        <v>2.934453958841282</v>
      </c>
    </row>
    <row r="13" spans="1:31" ht="14.25">
      <c r="A13" s="1">
        <v>12</v>
      </c>
      <c r="B13">
        <v>3</v>
      </c>
      <c r="C13">
        <v>2</v>
      </c>
      <c r="D13">
        <v>3</v>
      </c>
      <c r="E13">
        <v>1</v>
      </c>
      <c r="F13">
        <v>5</v>
      </c>
      <c r="G13">
        <v>1</v>
      </c>
      <c r="H13">
        <v>2</v>
      </c>
      <c r="I13">
        <v>1</v>
      </c>
      <c r="J13">
        <v>1</v>
      </c>
      <c r="K13">
        <v>1</v>
      </c>
      <c r="L13">
        <v>1</v>
      </c>
      <c r="M13">
        <v>1</v>
      </c>
      <c r="N13" s="4">
        <v>3</v>
      </c>
      <c r="O13" s="5">
        <v>1</v>
      </c>
      <c r="P13" s="5">
        <v>3</v>
      </c>
      <c r="Q13" s="5">
        <v>4</v>
      </c>
      <c r="R13" s="5">
        <v>3</v>
      </c>
      <c r="S13" s="5">
        <v>3</v>
      </c>
      <c r="T13" s="5">
        <v>1</v>
      </c>
      <c r="U13" s="5">
        <v>3</v>
      </c>
      <c r="V13" s="5">
        <v>1</v>
      </c>
      <c r="W13" s="5">
        <v>4</v>
      </c>
      <c r="X13" s="5">
        <v>2</v>
      </c>
      <c r="Y13" s="5">
        <v>3</v>
      </c>
      <c r="Z13" s="5">
        <v>2</v>
      </c>
      <c r="AA13" s="8">
        <f t="shared" si="0"/>
        <v>1.8333333333333333</v>
      </c>
      <c r="AB13" s="8">
        <f t="shared" si="1"/>
        <v>2.5384615384615383</v>
      </c>
      <c r="AC13" s="7">
        <f t="shared" si="2"/>
        <v>1.4722222222222223</v>
      </c>
      <c r="AD13" s="7">
        <f t="shared" si="3"/>
        <v>1.017751479289941</v>
      </c>
      <c r="AE13" s="8">
        <f t="shared" si="4"/>
        <v>-1.6453697975759347</v>
      </c>
    </row>
    <row r="14" spans="1:31" ht="14.25">
      <c r="A14" s="1">
        <v>13</v>
      </c>
      <c r="B14">
        <v>5</v>
      </c>
      <c r="C14">
        <v>5</v>
      </c>
      <c r="D14">
        <v>5</v>
      </c>
      <c r="E14">
        <v>5</v>
      </c>
      <c r="F14">
        <v>5</v>
      </c>
      <c r="G14">
        <v>4</v>
      </c>
      <c r="H14">
        <v>5</v>
      </c>
      <c r="I14">
        <v>5</v>
      </c>
      <c r="J14">
        <v>4</v>
      </c>
      <c r="K14">
        <v>4</v>
      </c>
      <c r="L14">
        <v>4</v>
      </c>
      <c r="M14">
        <v>4</v>
      </c>
      <c r="N14" s="4">
        <v>4</v>
      </c>
      <c r="O14" s="5">
        <v>5</v>
      </c>
      <c r="P14" s="5">
        <v>4</v>
      </c>
      <c r="Q14" s="5">
        <v>4</v>
      </c>
      <c r="R14" s="5">
        <v>4</v>
      </c>
      <c r="S14" s="5">
        <v>5</v>
      </c>
      <c r="T14" s="5">
        <v>4</v>
      </c>
      <c r="U14" s="5">
        <v>4</v>
      </c>
      <c r="V14" s="5">
        <v>4</v>
      </c>
      <c r="W14" s="5">
        <v>4</v>
      </c>
      <c r="X14" s="5">
        <v>3</v>
      </c>
      <c r="Y14" s="5">
        <v>4</v>
      </c>
      <c r="Z14" s="5">
        <v>3</v>
      </c>
      <c r="AA14" s="8">
        <f t="shared" si="0"/>
        <v>4.583333333333333</v>
      </c>
      <c r="AB14" s="8">
        <f t="shared" si="1"/>
        <v>4</v>
      </c>
      <c r="AC14" s="7">
        <f t="shared" si="2"/>
        <v>0.24305555555555555</v>
      </c>
      <c r="AD14" s="7">
        <f t="shared" si="3"/>
        <v>0.3076923076923077</v>
      </c>
      <c r="AE14" s="8">
        <f t="shared" si="4"/>
        <v>3.514322981245641</v>
      </c>
    </row>
    <row r="15" spans="1:31" ht="14.25">
      <c r="A15" s="1">
        <v>14</v>
      </c>
      <c r="B15">
        <v>5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  <c r="I15">
        <v>5</v>
      </c>
      <c r="J15">
        <v>4</v>
      </c>
      <c r="K15">
        <v>5</v>
      </c>
      <c r="L15">
        <v>4</v>
      </c>
      <c r="M15">
        <v>5</v>
      </c>
      <c r="N15" s="4">
        <v>5</v>
      </c>
      <c r="O15" s="5">
        <v>4</v>
      </c>
      <c r="P15" s="5">
        <v>5</v>
      </c>
      <c r="Q15" s="5">
        <v>5</v>
      </c>
      <c r="R15" s="5">
        <v>5</v>
      </c>
      <c r="S15" s="5">
        <v>5</v>
      </c>
      <c r="T15" s="5">
        <v>4</v>
      </c>
      <c r="U15" s="5">
        <v>5</v>
      </c>
      <c r="V15" s="5">
        <v>5</v>
      </c>
      <c r="W15" s="5">
        <v>4</v>
      </c>
      <c r="X15" s="5">
        <v>4</v>
      </c>
      <c r="Y15" s="5">
        <v>4</v>
      </c>
      <c r="Z15" s="5">
        <v>4</v>
      </c>
      <c r="AA15" s="8">
        <f t="shared" si="0"/>
        <v>4.833333333333333</v>
      </c>
      <c r="AB15" s="8">
        <f t="shared" si="1"/>
        <v>4.538461538461538</v>
      </c>
      <c r="AC15" s="7">
        <f t="shared" si="2"/>
        <v>0.1388888888888889</v>
      </c>
      <c r="AD15" s="7">
        <f t="shared" si="3"/>
        <v>0.2485207100591716</v>
      </c>
      <c r="AE15" s="8">
        <f t="shared" si="4"/>
        <v>2.3273255535637767</v>
      </c>
    </row>
    <row r="16" spans="1:31" ht="14.25">
      <c r="A16" s="1">
        <v>15</v>
      </c>
      <c r="B16">
        <v>5</v>
      </c>
      <c r="C16">
        <v>5</v>
      </c>
      <c r="D16">
        <v>5</v>
      </c>
      <c r="E16">
        <v>4</v>
      </c>
      <c r="F16">
        <v>5</v>
      </c>
      <c r="G16">
        <v>5</v>
      </c>
      <c r="H16">
        <v>5</v>
      </c>
      <c r="I16">
        <v>4</v>
      </c>
      <c r="J16">
        <v>4</v>
      </c>
      <c r="K16">
        <v>4</v>
      </c>
      <c r="L16">
        <v>4</v>
      </c>
      <c r="M16">
        <v>3</v>
      </c>
      <c r="N16" s="4">
        <v>4</v>
      </c>
      <c r="O16" s="5">
        <v>4</v>
      </c>
      <c r="P16" s="5">
        <v>4</v>
      </c>
      <c r="Q16" s="5">
        <v>5</v>
      </c>
      <c r="R16" s="5">
        <v>4</v>
      </c>
      <c r="S16" s="5">
        <v>4</v>
      </c>
      <c r="T16" s="5">
        <v>4</v>
      </c>
      <c r="U16" s="5">
        <v>5</v>
      </c>
      <c r="V16" s="5">
        <v>4</v>
      </c>
      <c r="W16" s="5">
        <v>4</v>
      </c>
      <c r="X16" s="5">
        <v>3</v>
      </c>
      <c r="Y16" s="5">
        <v>3</v>
      </c>
      <c r="Z16" s="5">
        <v>3</v>
      </c>
      <c r="AA16" s="8">
        <f t="shared" si="0"/>
        <v>4.416666666666667</v>
      </c>
      <c r="AB16" s="8">
        <f t="shared" si="1"/>
        <v>3.923076923076923</v>
      </c>
      <c r="AC16" s="7">
        <f t="shared" si="2"/>
        <v>0.4097222222222222</v>
      </c>
      <c r="AD16" s="7">
        <f t="shared" si="3"/>
        <v>0.378698224852071</v>
      </c>
      <c r="AE16" s="8">
        <f t="shared" si="4"/>
        <v>2.3074615242793337</v>
      </c>
    </row>
    <row r="17" spans="1:31" ht="14.25">
      <c r="A17" s="1">
        <v>16</v>
      </c>
      <c r="B17">
        <v>4</v>
      </c>
      <c r="C17">
        <v>5</v>
      </c>
      <c r="D17">
        <v>4</v>
      </c>
      <c r="E17">
        <v>4</v>
      </c>
      <c r="F17">
        <v>4</v>
      </c>
      <c r="G17">
        <v>4</v>
      </c>
      <c r="H17">
        <v>5</v>
      </c>
      <c r="I17">
        <v>5</v>
      </c>
      <c r="J17">
        <v>4</v>
      </c>
      <c r="K17">
        <v>4</v>
      </c>
      <c r="L17">
        <v>5</v>
      </c>
      <c r="M17">
        <v>4</v>
      </c>
      <c r="N17" s="4">
        <v>4</v>
      </c>
      <c r="O17" s="5">
        <v>4</v>
      </c>
      <c r="P17" s="5">
        <v>4</v>
      </c>
      <c r="Q17" s="5">
        <v>4</v>
      </c>
      <c r="R17" s="5">
        <v>3</v>
      </c>
      <c r="S17" s="5">
        <v>4</v>
      </c>
      <c r="T17" s="5">
        <v>4</v>
      </c>
      <c r="U17" s="5">
        <v>4</v>
      </c>
      <c r="V17" s="5">
        <v>3</v>
      </c>
      <c r="W17" s="5">
        <v>3</v>
      </c>
      <c r="X17" s="5">
        <v>4</v>
      </c>
      <c r="Y17" s="5">
        <v>3</v>
      </c>
      <c r="Z17" s="5">
        <v>3</v>
      </c>
      <c r="AA17" s="8">
        <f t="shared" si="0"/>
        <v>4.333333333333333</v>
      </c>
      <c r="AB17" s="8">
        <f t="shared" si="1"/>
        <v>3.6153846153846154</v>
      </c>
      <c r="AC17" s="7">
        <f t="shared" si="2"/>
        <v>0.2222222222222222</v>
      </c>
      <c r="AD17" s="7">
        <f t="shared" si="3"/>
        <v>0.23668639053254437</v>
      </c>
      <c r="AE17" s="8">
        <f t="shared" si="4"/>
        <v>4.653259889997137</v>
      </c>
    </row>
    <row r="18" spans="1:31" ht="14.25">
      <c r="A18" s="1">
        <v>17</v>
      </c>
      <c r="B18">
        <v>5</v>
      </c>
      <c r="C18">
        <v>5</v>
      </c>
      <c r="D18">
        <v>3</v>
      </c>
      <c r="E18">
        <v>4</v>
      </c>
      <c r="F18">
        <v>5</v>
      </c>
      <c r="G18">
        <v>5</v>
      </c>
      <c r="H18">
        <v>4</v>
      </c>
      <c r="I18">
        <v>5</v>
      </c>
      <c r="J18">
        <v>4</v>
      </c>
      <c r="K18">
        <v>5</v>
      </c>
      <c r="L18">
        <v>5</v>
      </c>
      <c r="M18">
        <v>5</v>
      </c>
      <c r="N18" s="4">
        <v>5</v>
      </c>
      <c r="O18" s="5">
        <v>3</v>
      </c>
      <c r="P18" s="5">
        <v>4</v>
      </c>
      <c r="Q18" s="5">
        <v>4</v>
      </c>
      <c r="R18" s="5">
        <v>3</v>
      </c>
      <c r="S18" s="5">
        <v>4</v>
      </c>
      <c r="T18" s="5">
        <v>4</v>
      </c>
      <c r="U18" s="5">
        <v>4</v>
      </c>
      <c r="V18" s="5">
        <v>4</v>
      </c>
      <c r="W18" s="5">
        <v>4</v>
      </c>
      <c r="X18" s="5">
        <v>4</v>
      </c>
      <c r="Y18" s="5">
        <v>4</v>
      </c>
      <c r="Z18" s="5">
        <v>4</v>
      </c>
      <c r="AA18" s="8">
        <f t="shared" si="0"/>
        <v>4.583333333333333</v>
      </c>
      <c r="AB18" s="8">
        <f t="shared" si="1"/>
        <v>3.923076923076923</v>
      </c>
      <c r="AC18" s="7">
        <f t="shared" si="2"/>
        <v>0.4097222222222222</v>
      </c>
      <c r="AD18" s="7">
        <f t="shared" si="3"/>
        <v>0.22485207100591717</v>
      </c>
      <c r="AE18" s="8">
        <f t="shared" si="4"/>
        <v>3.267367403255485</v>
      </c>
    </row>
    <row r="19" spans="1:31" ht="14.25">
      <c r="A19" s="1">
        <v>18</v>
      </c>
      <c r="B19">
        <v>5</v>
      </c>
      <c r="C19">
        <v>4</v>
      </c>
      <c r="D19">
        <v>4</v>
      </c>
      <c r="E19">
        <v>4</v>
      </c>
      <c r="F19">
        <v>5</v>
      </c>
      <c r="G19">
        <v>5</v>
      </c>
      <c r="H19">
        <v>5</v>
      </c>
      <c r="I19">
        <v>5</v>
      </c>
      <c r="J19">
        <v>4</v>
      </c>
      <c r="K19">
        <v>4</v>
      </c>
      <c r="L19">
        <v>5</v>
      </c>
      <c r="M19">
        <v>5</v>
      </c>
      <c r="N19" s="4">
        <v>4</v>
      </c>
      <c r="O19" s="5">
        <v>3</v>
      </c>
      <c r="P19" s="5">
        <v>4</v>
      </c>
      <c r="Q19" s="5">
        <v>4</v>
      </c>
      <c r="R19" s="5">
        <v>4</v>
      </c>
      <c r="S19" s="5">
        <v>4</v>
      </c>
      <c r="T19" s="5">
        <v>4</v>
      </c>
      <c r="U19" s="5">
        <v>4</v>
      </c>
      <c r="V19" s="5">
        <v>4</v>
      </c>
      <c r="W19" s="5">
        <v>3</v>
      </c>
      <c r="X19" s="5">
        <v>4</v>
      </c>
      <c r="Y19" s="5">
        <v>4</v>
      </c>
      <c r="Z19" s="5">
        <v>3</v>
      </c>
      <c r="AA19" s="8">
        <f t="shared" si="0"/>
        <v>4.583333333333333</v>
      </c>
      <c r="AB19" s="8">
        <f t="shared" si="1"/>
        <v>3.769230769230769</v>
      </c>
      <c r="AC19" s="7">
        <f t="shared" si="2"/>
        <v>0.24305555555555555</v>
      </c>
      <c r="AD19" s="7">
        <f t="shared" si="3"/>
        <v>0.17751479289940827</v>
      </c>
      <c r="AE19" s="8">
        <f t="shared" si="4"/>
        <v>5.219484635886605</v>
      </c>
    </row>
    <row r="20" spans="1:31" ht="14.25">
      <c r="A20" s="1">
        <v>19</v>
      </c>
      <c r="B20">
        <v>5</v>
      </c>
      <c r="C20">
        <v>4</v>
      </c>
      <c r="D20">
        <v>5</v>
      </c>
      <c r="E20">
        <v>4</v>
      </c>
      <c r="F20">
        <v>4</v>
      </c>
      <c r="G20">
        <v>3</v>
      </c>
      <c r="H20">
        <v>5</v>
      </c>
      <c r="I20">
        <v>4</v>
      </c>
      <c r="J20">
        <v>4</v>
      </c>
      <c r="K20">
        <v>4</v>
      </c>
      <c r="L20">
        <v>4</v>
      </c>
      <c r="M20">
        <v>4</v>
      </c>
      <c r="N20" s="4">
        <v>4</v>
      </c>
      <c r="O20" s="5">
        <v>4</v>
      </c>
      <c r="P20" s="5">
        <v>4</v>
      </c>
      <c r="Q20" s="5">
        <v>3</v>
      </c>
      <c r="R20" s="5">
        <v>4</v>
      </c>
      <c r="S20" s="5">
        <v>4</v>
      </c>
      <c r="T20" s="5">
        <v>4</v>
      </c>
      <c r="U20" s="5">
        <v>3</v>
      </c>
      <c r="V20" s="5">
        <v>4</v>
      </c>
      <c r="W20" s="5">
        <v>3</v>
      </c>
      <c r="X20" s="5">
        <v>4</v>
      </c>
      <c r="Y20" s="5">
        <v>3</v>
      </c>
      <c r="Z20" s="5">
        <v>1</v>
      </c>
      <c r="AA20" s="8">
        <f t="shared" si="0"/>
        <v>4.166666666666667</v>
      </c>
      <c r="AB20" s="8">
        <f t="shared" si="1"/>
        <v>3.4615384615384617</v>
      </c>
      <c r="AC20" s="7">
        <f t="shared" si="2"/>
        <v>0.3055555555555556</v>
      </c>
      <c r="AD20" s="7">
        <f t="shared" si="3"/>
        <v>0.7100591715976331</v>
      </c>
      <c r="AE20" s="8">
        <f t="shared" si="4"/>
        <v>3.292051519951667</v>
      </c>
    </row>
    <row r="21" spans="1:31" ht="14.25">
      <c r="A21" s="1">
        <v>20</v>
      </c>
      <c r="B21">
        <v>5</v>
      </c>
      <c r="C21">
        <v>5</v>
      </c>
      <c r="D21">
        <v>5</v>
      </c>
      <c r="E21">
        <v>5</v>
      </c>
      <c r="F21">
        <v>5</v>
      </c>
      <c r="G21">
        <v>5</v>
      </c>
      <c r="H21">
        <v>5</v>
      </c>
      <c r="I21">
        <v>5</v>
      </c>
      <c r="J21">
        <v>5</v>
      </c>
      <c r="K21">
        <v>5</v>
      </c>
      <c r="L21">
        <v>5</v>
      </c>
      <c r="M21">
        <v>4</v>
      </c>
      <c r="N21" s="4">
        <v>4</v>
      </c>
      <c r="O21" s="5">
        <v>5</v>
      </c>
      <c r="P21" s="5">
        <v>4</v>
      </c>
      <c r="Q21" s="5">
        <v>4</v>
      </c>
      <c r="R21" s="5">
        <v>5</v>
      </c>
      <c r="S21" s="5">
        <v>3</v>
      </c>
      <c r="T21" s="5">
        <v>5</v>
      </c>
      <c r="U21" s="5">
        <v>4</v>
      </c>
      <c r="V21" s="5">
        <v>4</v>
      </c>
      <c r="W21" s="5">
        <v>4</v>
      </c>
      <c r="X21" s="5">
        <v>4</v>
      </c>
      <c r="Y21" s="5">
        <v>4</v>
      </c>
      <c r="Z21" s="5">
        <v>2</v>
      </c>
      <c r="AA21" s="8">
        <f t="shared" si="0"/>
        <v>4.916666666666667</v>
      </c>
      <c r="AB21" s="8">
        <f t="shared" si="1"/>
        <v>4</v>
      </c>
      <c r="AC21" s="7">
        <f t="shared" si="2"/>
        <v>0.07638888888888888</v>
      </c>
      <c r="AD21" s="7">
        <f t="shared" si="3"/>
        <v>0.6153846153846154</v>
      </c>
      <c r="AE21" s="8">
        <f t="shared" si="4"/>
        <v>7.21087136910486</v>
      </c>
    </row>
    <row r="22" spans="1:31" ht="14.25">
      <c r="A22" s="1">
        <v>21</v>
      </c>
      <c r="B22">
        <v>5</v>
      </c>
      <c r="C22">
        <v>5</v>
      </c>
      <c r="D22">
        <v>5</v>
      </c>
      <c r="E22">
        <v>5</v>
      </c>
      <c r="F22">
        <v>5</v>
      </c>
      <c r="G22">
        <v>5</v>
      </c>
      <c r="H22">
        <v>4</v>
      </c>
      <c r="I22">
        <v>5</v>
      </c>
      <c r="J22">
        <v>5</v>
      </c>
      <c r="K22">
        <v>5</v>
      </c>
      <c r="L22">
        <v>4</v>
      </c>
      <c r="M22">
        <v>5</v>
      </c>
      <c r="N22" s="4">
        <v>5</v>
      </c>
      <c r="O22" s="5">
        <v>5</v>
      </c>
      <c r="P22" s="5">
        <v>4</v>
      </c>
      <c r="Q22" s="5">
        <v>5</v>
      </c>
      <c r="R22" s="5">
        <v>5</v>
      </c>
      <c r="S22" s="5">
        <v>4</v>
      </c>
      <c r="T22" s="5">
        <v>5</v>
      </c>
      <c r="U22" s="5">
        <v>4</v>
      </c>
      <c r="V22" s="5">
        <v>4</v>
      </c>
      <c r="W22" s="5">
        <v>4</v>
      </c>
      <c r="X22" s="5">
        <v>4</v>
      </c>
      <c r="Y22" s="5">
        <v>4</v>
      </c>
      <c r="Z22" s="5">
        <v>5</v>
      </c>
      <c r="AA22" s="8">
        <f t="shared" si="0"/>
        <v>4.833333333333333</v>
      </c>
      <c r="AB22" s="8">
        <f t="shared" si="1"/>
        <v>4.461538461538462</v>
      </c>
      <c r="AC22" s="7">
        <f t="shared" si="2"/>
        <v>0.1388888888888889</v>
      </c>
      <c r="AD22" s="7">
        <f t="shared" si="3"/>
        <v>0.2485207100591716</v>
      </c>
      <c r="AE22" s="8">
        <f t="shared" si="4"/>
        <v>2.934453958841282</v>
      </c>
    </row>
    <row r="23" spans="1:31" ht="14.25">
      <c r="A23" s="1">
        <v>22</v>
      </c>
      <c r="B23">
        <v>5</v>
      </c>
      <c r="C23">
        <v>5</v>
      </c>
      <c r="D23">
        <v>5</v>
      </c>
      <c r="E23">
        <v>5</v>
      </c>
      <c r="F23">
        <v>4</v>
      </c>
      <c r="G23">
        <v>5</v>
      </c>
      <c r="H23">
        <v>4</v>
      </c>
      <c r="I23">
        <v>4</v>
      </c>
      <c r="J23">
        <v>4</v>
      </c>
      <c r="K23">
        <v>4</v>
      </c>
      <c r="L23">
        <v>4</v>
      </c>
      <c r="M23">
        <v>5</v>
      </c>
      <c r="N23" s="4">
        <v>4</v>
      </c>
      <c r="O23" s="5">
        <v>4</v>
      </c>
      <c r="P23" s="5">
        <v>4</v>
      </c>
      <c r="Q23" s="5">
        <v>5</v>
      </c>
      <c r="R23" s="5">
        <v>4</v>
      </c>
      <c r="S23" s="5">
        <v>4</v>
      </c>
      <c r="T23" s="5">
        <v>5</v>
      </c>
      <c r="U23" s="5">
        <v>4</v>
      </c>
      <c r="V23" s="5">
        <v>4</v>
      </c>
      <c r="W23" s="5">
        <v>4</v>
      </c>
      <c r="X23" s="5">
        <v>4</v>
      </c>
      <c r="Y23" s="5">
        <v>4</v>
      </c>
      <c r="Z23" s="5">
        <v>2</v>
      </c>
      <c r="AA23" s="8">
        <f t="shared" si="0"/>
        <v>4.5</v>
      </c>
      <c r="AB23" s="8">
        <f t="shared" si="1"/>
        <v>4</v>
      </c>
      <c r="AC23" s="7">
        <f t="shared" si="2"/>
        <v>0.25</v>
      </c>
      <c r="AD23" s="7">
        <f t="shared" si="3"/>
        <v>0.46153846153846156</v>
      </c>
      <c r="AE23" s="8">
        <f t="shared" si="4"/>
        <v>2.7802409805071893</v>
      </c>
    </row>
    <row r="24" spans="1:31" ht="14.25">
      <c r="A24" s="1">
        <v>23</v>
      </c>
      <c r="B24">
        <v>5</v>
      </c>
      <c r="C24">
        <v>5</v>
      </c>
      <c r="D24">
        <v>5</v>
      </c>
      <c r="E24">
        <v>5</v>
      </c>
      <c r="F24">
        <v>2</v>
      </c>
      <c r="G24">
        <v>5</v>
      </c>
      <c r="H24">
        <v>4</v>
      </c>
      <c r="I24">
        <v>5</v>
      </c>
      <c r="J24">
        <v>4</v>
      </c>
      <c r="K24">
        <v>4</v>
      </c>
      <c r="L24">
        <v>4</v>
      </c>
      <c r="M24">
        <v>5</v>
      </c>
      <c r="N24" s="4">
        <v>5</v>
      </c>
      <c r="O24" s="5">
        <v>5</v>
      </c>
      <c r="P24" s="5">
        <v>4</v>
      </c>
      <c r="Q24" s="5">
        <v>3</v>
      </c>
      <c r="R24" s="5">
        <v>3</v>
      </c>
      <c r="S24" s="5">
        <v>2</v>
      </c>
      <c r="T24" s="5">
        <v>4</v>
      </c>
      <c r="U24" s="5">
        <v>4</v>
      </c>
      <c r="V24" s="5">
        <v>3</v>
      </c>
      <c r="W24" s="5">
        <v>2</v>
      </c>
      <c r="X24" s="5">
        <v>4</v>
      </c>
      <c r="Y24" s="5">
        <v>3</v>
      </c>
      <c r="Z24" s="5">
        <v>2</v>
      </c>
      <c r="AA24" s="8">
        <f t="shared" si="0"/>
        <v>4.416666666666667</v>
      </c>
      <c r="AB24" s="8">
        <f t="shared" si="1"/>
        <v>3.3846153846153846</v>
      </c>
      <c r="AC24" s="7">
        <f t="shared" si="2"/>
        <v>0.7430555555555556</v>
      </c>
      <c r="AD24" s="7">
        <f t="shared" si="3"/>
        <v>1.0059171597633136</v>
      </c>
      <c r="AE24" s="8">
        <f t="shared" si="4"/>
        <v>3.163684488615692</v>
      </c>
    </row>
    <row r="25" spans="1:31" ht="14.25">
      <c r="A25" s="1">
        <v>24</v>
      </c>
      <c r="B25">
        <v>4</v>
      </c>
      <c r="C25">
        <v>4</v>
      </c>
      <c r="D25">
        <v>5</v>
      </c>
      <c r="E25">
        <v>4</v>
      </c>
      <c r="F25">
        <v>2</v>
      </c>
      <c r="G25">
        <v>1</v>
      </c>
      <c r="H25">
        <v>5</v>
      </c>
      <c r="I25">
        <v>2</v>
      </c>
      <c r="J25">
        <v>4</v>
      </c>
      <c r="K25">
        <v>4</v>
      </c>
      <c r="L25">
        <v>4</v>
      </c>
      <c r="M25">
        <v>3</v>
      </c>
      <c r="N25" s="4">
        <v>4</v>
      </c>
      <c r="O25" s="5">
        <v>3</v>
      </c>
      <c r="P25" s="5">
        <v>3</v>
      </c>
      <c r="Q25" s="5">
        <v>3</v>
      </c>
      <c r="R25" s="5">
        <v>3</v>
      </c>
      <c r="S25" s="5">
        <v>4</v>
      </c>
      <c r="T25" s="5">
        <v>4</v>
      </c>
      <c r="U25" s="5">
        <v>3</v>
      </c>
      <c r="V25" s="5">
        <v>2</v>
      </c>
      <c r="W25" s="5">
        <v>1</v>
      </c>
      <c r="X25" s="5">
        <v>3</v>
      </c>
      <c r="Y25" s="5">
        <v>4</v>
      </c>
      <c r="Z25" s="5">
        <v>2</v>
      </c>
      <c r="AA25" s="8">
        <f t="shared" si="0"/>
        <v>3.5</v>
      </c>
      <c r="AB25" s="8">
        <f t="shared" si="1"/>
        <v>3</v>
      </c>
      <c r="AC25" s="7">
        <f t="shared" si="2"/>
        <v>1.4166666666666667</v>
      </c>
      <c r="AD25" s="7">
        <f t="shared" si="3"/>
        <v>0.7692307692307693</v>
      </c>
      <c r="AE25" s="8">
        <f t="shared" si="4"/>
        <v>1.2414225981818368</v>
      </c>
    </row>
    <row r="26" spans="1:31" ht="14.25">
      <c r="A26" s="1">
        <v>25</v>
      </c>
      <c r="B26">
        <v>4</v>
      </c>
      <c r="C26">
        <v>5</v>
      </c>
      <c r="D26">
        <v>5</v>
      </c>
      <c r="E26">
        <v>5</v>
      </c>
      <c r="F26">
        <v>5</v>
      </c>
      <c r="G26">
        <v>5</v>
      </c>
      <c r="H26">
        <v>4</v>
      </c>
      <c r="I26">
        <v>5</v>
      </c>
      <c r="J26">
        <v>5</v>
      </c>
      <c r="K26">
        <v>5</v>
      </c>
      <c r="L26">
        <v>4</v>
      </c>
      <c r="M26">
        <v>3</v>
      </c>
      <c r="N26" s="4">
        <v>4</v>
      </c>
      <c r="O26" s="5">
        <v>5</v>
      </c>
      <c r="P26" s="5">
        <v>4</v>
      </c>
      <c r="Q26" s="5">
        <v>3</v>
      </c>
      <c r="R26" s="5">
        <v>5</v>
      </c>
      <c r="S26" s="5">
        <v>4</v>
      </c>
      <c r="T26" s="5">
        <v>4</v>
      </c>
      <c r="U26" s="5">
        <v>4</v>
      </c>
      <c r="V26" s="5">
        <v>4</v>
      </c>
      <c r="W26" s="5">
        <v>5</v>
      </c>
      <c r="X26" s="5">
        <v>4</v>
      </c>
      <c r="Y26" s="5">
        <v>4</v>
      </c>
      <c r="Z26" s="5">
        <v>4</v>
      </c>
      <c r="AA26" s="8">
        <f t="shared" si="0"/>
        <v>4.583333333333333</v>
      </c>
      <c r="AB26" s="8">
        <f t="shared" si="1"/>
        <v>4.153846153846154</v>
      </c>
      <c r="AC26" s="7">
        <f t="shared" si="2"/>
        <v>0.4097222222222222</v>
      </c>
      <c r="AD26" s="7">
        <f t="shared" si="3"/>
        <v>0.28402366863905326</v>
      </c>
      <c r="AE26" s="8">
        <f t="shared" si="4"/>
        <v>2.0785564539915</v>
      </c>
    </row>
    <row r="27" spans="2:31" ht="14.25">
      <c r="B27">
        <f aca="true" t="shared" si="5" ref="B27:Z27">SUM(B2:B26)</f>
        <v>119</v>
      </c>
      <c r="C27">
        <f t="shared" si="5"/>
        <v>118</v>
      </c>
      <c r="D27">
        <f t="shared" si="5"/>
        <v>117</v>
      </c>
      <c r="E27">
        <f t="shared" si="5"/>
        <v>114</v>
      </c>
      <c r="F27">
        <f t="shared" si="5"/>
        <v>111</v>
      </c>
      <c r="G27">
        <f t="shared" si="5"/>
        <v>111</v>
      </c>
      <c r="H27">
        <f t="shared" si="5"/>
        <v>111</v>
      </c>
      <c r="I27">
        <f t="shared" si="5"/>
        <v>109</v>
      </c>
      <c r="J27">
        <f t="shared" si="5"/>
        <v>109</v>
      </c>
      <c r="K27">
        <f t="shared" si="5"/>
        <v>108</v>
      </c>
      <c r="L27">
        <f t="shared" si="5"/>
        <v>108</v>
      </c>
      <c r="M27">
        <f t="shared" si="5"/>
        <v>108</v>
      </c>
      <c r="N27" s="4">
        <f t="shared" si="5"/>
        <v>107</v>
      </c>
      <c r="O27" s="5">
        <f t="shared" si="5"/>
        <v>106</v>
      </c>
      <c r="P27" s="5">
        <f t="shared" si="5"/>
        <v>104</v>
      </c>
      <c r="Q27" s="5">
        <f t="shared" si="5"/>
        <v>104</v>
      </c>
      <c r="R27" s="5">
        <f t="shared" si="5"/>
        <v>104</v>
      </c>
      <c r="S27" s="5">
        <f t="shared" si="5"/>
        <v>103</v>
      </c>
      <c r="T27" s="5">
        <f t="shared" si="5"/>
        <v>103</v>
      </c>
      <c r="U27" s="5">
        <f t="shared" si="5"/>
        <v>102</v>
      </c>
      <c r="V27" s="5">
        <f t="shared" si="5"/>
        <v>100</v>
      </c>
      <c r="W27" s="5">
        <f t="shared" si="5"/>
        <v>97</v>
      </c>
      <c r="X27" s="5">
        <f t="shared" si="5"/>
        <v>97</v>
      </c>
      <c r="Y27" s="5">
        <f t="shared" si="5"/>
        <v>95</v>
      </c>
      <c r="Z27" s="5">
        <f t="shared" si="5"/>
        <v>84</v>
      </c>
      <c r="AA27" s="8">
        <f t="shared" si="0"/>
        <v>111.91666666666667</v>
      </c>
      <c r="AB27" s="8">
        <f t="shared" si="1"/>
        <v>100.46153846153847</v>
      </c>
      <c r="AC27" s="7">
        <f t="shared" si="2"/>
        <v>15.243055555555557</v>
      </c>
      <c r="AD27" s="7">
        <f t="shared" si="3"/>
        <v>34.710059171597635</v>
      </c>
      <c r="AE27" s="8">
        <f t="shared" si="4"/>
        <v>3.016841277340779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30"/>
  <sheetViews>
    <sheetView zoomScale="115" zoomScaleNormal="115" zoomScalePageLayoutView="0" workbookViewId="0" topLeftCell="A1">
      <selection activeCell="AC1" sqref="AC1:AF1"/>
    </sheetView>
  </sheetViews>
  <sheetFormatPr defaultColWidth="11.421875" defaultRowHeight="15"/>
  <cols>
    <col min="2" max="2" width="22.00390625" style="0" customWidth="1"/>
    <col min="3" max="3" width="4.28125" style="0" customWidth="1"/>
    <col min="4" max="15" width="4.00390625" style="0" hidden="1" customWidth="1"/>
    <col min="16" max="16" width="4.00390625" style="3" hidden="1" customWidth="1"/>
    <col min="17" max="25" width="4.00390625" style="0" hidden="1" customWidth="1"/>
    <col min="26" max="27" width="3.00390625" style="0" hidden="1" customWidth="1"/>
    <col min="28" max="28" width="4.00390625" style="0" hidden="1" customWidth="1"/>
    <col min="29" max="29" width="7.140625" style="11" bestFit="1" customWidth="1"/>
    <col min="30" max="30" width="6.7109375" style="0" bestFit="1" customWidth="1"/>
    <col min="31" max="31" width="10.28125" style="0" bestFit="1" customWidth="1"/>
    <col min="32" max="32" width="6.57421875" style="0" customWidth="1"/>
  </cols>
  <sheetData>
    <row r="1" spans="3:32" ht="15" thickBot="1">
      <c r="C1" s="1"/>
      <c r="D1" s="1">
        <v>16</v>
      </c>
      <c r="E1" s="1">
        <v>8</v>
      </c>
      <c r="F1" s="1">
        <v>3</v>
      </c>
      <c r="G1" s="1">
        <v>1</v>
      </c>
      <c r="H1" s="1">
        <v>2</v>
      </c>
      <c r="I1" s="1">
        <v>9</v>
      </c>
      <c r="J1" s="1">
        <v>22</v>
      </c>
      <c r="K1" s="1">
        <v>5</v>
      </c>
      <c r="L1" s="1">
        <v>20</v>
      </c>
      <c r="M1" s="1">
        <v>6</v>
      </c>
      <c r="N1" s="1">
        <v>12</v>
      </c>
      <c r="O1" s="1">
        <v>21</v>
      </c>
      <c r="P1" s="2">
        <v>17</v>
      </c>
      <c r="Q1" s="1">
        <v>19</v>
      </c>
      <c r="R1" s="1">
        <v>13</v>
      </c>
      <c r="S1" s="1">
        <v>14</v>
      </c>
      <c r="T1" s="1">
        <v>25</v>
      </c>
      <c r="U1" s="1">
        <v>11</v>
      </c>
      <c r="V1" s="1">
        <v>23</v>
      </c>
      <c r="W1" s="1">
        <v>18</v>
      </c>
      <c r="X1" s="1">
        <v>10</v>
      </c>
      <c r="Y1" s="1">
        <v>4</v>
      </c>
      <c r="Z1" s="1">
        <v>15</v>
      </c>
      <c r="AA1" s="1">
        <v>7</v>
      </c>
      <c r="AB1" s="1">
        <v>24</v>
      </c>
      <c r="AC1" s="95" t="s">
        <v>18</v>
      </c>
      <c r="AD1" s="6" t="s">
        <v>3</v>
      </c>
      <c r="AE1" s="95" t="s">
        <v>16</v>
      </c>
      <c r="AF1" s="96" t="s">
        <v>17</v>
      </c>
    </row>
    <row r="2" spans="2:32" ht="14.25">
      <c r="B2" s="100" t="s">
        <v>1</v>
      </c>
      <c r="C2" s="17">
        <v>1</v>
      </c>
      <c r="D2" s="18">
        <v>5</v>
      </c>
      <c r="E2" s="18">
        <v>5</v>
      </c>
      <c r="F2" s="18">
        <v>5</v>
      </c>
      <c r="G2" s="18">
        <v>5</v>
      </c>
      <c r="H2" s="18">
        <v>5</v>
      </c>
      <c r="I2" s="18">
        <v>5</v>
      </c>
      <c r="J2" s="18">
        <v>5</v>
      </c>
      <c r="K2" s="18">
        <v>4</v>
      </c>
      <c r="L2" s="18">
        <v>5</v>
      </c>
      <c r="M2" s="18">
        <v>5</v>
      </c>
      <c r="N2" s="18">
        <v>5</v>
      </c>
      <c r="O2" s="18">
        <v>5</v>
      </c>
      <c r="P2" s="19">
        <v>5</v>
      </c>
      <c r="Q2" s="20">
        <v>5</v>
      </c>
      <c r="R2" s="20">
        <v>5</v>
      </c>
      <c r="S2" s="20">
        <v>5</v>
      </c>
      <c r="T2" s="20">
        <v>5</v>
      </c>
      <c r="U2" s="20">
        <v>4</v>
      </c>
      <c r="V2" s="20">
        <v>5</v>
      </c>
      <c r="W2" s="20">
        <v>4</v>
      </c>
      <c r="X2" s="20">
        <v>5</v>
      </c>
      <c r="Y2" s="20">
        <v>5</v>
      </c>
      <c r="Z2" s="20">
        <v>4</v>
      </c>
      <c r="AA2" s="20">
        <v>4</v>
      </c>
      <c r="AB2" s="20">
        <v>4</v>
      </c>
      <c r="AC2" s="21">
        <f>AVERAGE(D2:AB2)</f>
        <v>4.76</v>
      </c>
      <c r="AD2" s="18">
        <f>+MODE(D2:AB2)</f>
        <v>5</v>
      </c>
      <c r="AE2" s="18">
        <f>VAR(D2:AB2)</f>
        <v>0.18999999999999997</v>
      </c>
      <c r="AF2" s="22">
        <f>STDEV(D2:AB2)</f>
        <v>0.43588989435406733</v>
      </c>
    </row>
    <row r="3" spans="2:32" ht="14.25">
      <c r="B3" s="101"/>
      <c r="C3" s="23">
        <v>2</v>
      </c>
      <c r="D3" s="24">
        <v>5</v>
      </c>
      <c r="E3" s="24">
        <v>5</v>
      </c>
      <c r="F3" s="24">
        <v>5</v>
      </c>
      <c r="G3" s="24">
        <v>5</v>
      </c>
      <c r="H3" s="24">
        <v>4</v>
      </c>
      <c r="I3" s="24">
        <v>5</v>
      </c>
      <c r="J3" s="24">
        <v>5</v>
      </c>
      <c r="K3" s="24">
        <v>5</v>
      </c>
      <c r="L3" s="24">
        <v>5</v>
      </c>
      <c r="M3" s="24">
        <v>5</v>
      </c>
      <c r="N3" s="24">
        <v>5</v>
      </c>
      <c r="O3" s="24">
        <v>5</v>
      </c>
      <c r="P3" s="4">
        <v>5</v>
      </c>
      <c r="Q3" s="25">
        <v>5</v>
      </c>
      <c r="R3" s="25">
        <v>5</v>
      </c>
      <c r="S3" s="25">
        <v>5</v>
      </c>
      <c r="T3" s="25">
        <v>5</v>
      </c>
      <c r="U3" s="25">
        <v>5</v>
      </c>
      <c r="V3" s="25">
        <v>4</v>
      </c>
      <c r="W3" s="25">
        <v>5</v>
      </c>
      <c r="X3" s="25">
        <v>5</v>
      </c>
      <c r="Y3" s="25">
        <v>4</v>
      </c>
      <c r="Z3" s="25">
        <v>5</v>
      </c>
      <c r="AA3" s="25">
        <v>4</v>
      </c>
      <c r="AB3" s="25">
        <v>4</v>
      </c>
      <c r="AC3" s="26">
        <f aca="true" t="shared" si="0" ref="AC3:AC28">AVERAGE(D3:AB3)</f>
        <v>4.8</v>
      </c>
      <c r="AD3" s="24">
        <f aca="true" t="shared" si="1" ref="AD3:AD28">+MODE(D3:AB3)</f>
        <v>5</v>
      </c>
      <c r="AE3" s="27">
        <f aca="true" t="shared" si="2" ref="AE3:AE28">VAR(D3:AB3)</f>
        <v>0.16666666666666666</v>
      </c>
      <c r="AF3" s="28">
        <f aca="true" t="shared" si="3" ref="AF3:AF28">STDEV(D3:AB3)</f>
        <v>0.408248290463863</v>
      </c>
    </row>
    <row r="4" spans="2:32" ht="14.25">
      <c r="B4" s="101"/>
      <c r="C4" s="23">
        <v>6</v>
      </c>
      <c r="D4" s="24">
        <v>5</v>
      </c>
      <c r="E4" s="24">
        <v>5</v>
      </c>
      <c r="F4" s="24">
        <v>5</v>
      </c>
      <c r="G4" s="24">
        <v>5</v>
      </c>
      <c r="H4" s="24">
        <v>5</v>
      </c>
      <c r="I4" s="24">
        <v>5</v>
      </c>
      <c r="J4" s="24">
        <v>5</v>
      </c>
      <c r="K4" s="24">
        <v>4</v>
      </c>
      <c r="L4" s="24">
        <v>5</v>
      </c>
      <c r="M4" s="24">
        <v>5</v>
      </c>
      <c r="N4" s="24">
        <v>5</v>
      </c>
      <c r="O4" s="24">
        <v>4</v>
      </c>
      <c r="P4" s="4">
        <v>4</v>
      </c>
      <c r="Q4" s="25">
        <v>5</v>
      </c>
      <c r="R4" s="25">
        <v>5</v>
      </c>
      <c r="S4" s="25">
        <v>4</v>
      </c>
      <c r="T4" s="25">
        <v>4</v>
      </c>
      <c r="U4" s="25">
        <v>4</v>
      </c>
      <c r="V4" s="25">
        <v>4</v>
      </c>
      <c r="W4" s="25">
        <v>4</v>
      </c>
      <c r="X4" s="25">
        <v>5</v>
      </c>
      <c r="Y4" s="25">
        <v>5</v>
      </c>
      <c r="Z4" s="25">
        <v>4</v>
      </c>
      <c r="AA4" s="25">
        <v>4</v>
      </c>
      <c r="AB4" s="25">
        <v>5</v>
      </c>
      <c r="AC4" s="26">
        <f t="shared" si="0"/>
        <v>4.6</v>
      </c>
      <c r="AD4" s="24">
        <f t="shared" si="1"/>
        <v>5</v>
      </c>
      <c r="AE4" s="24">
        <f t="shared" si="2"/>
        <v>0.25</v>
      </c>
      <c r="AF4" s="28">
        <f t="shared" si="3"/>
        <v>0.5</v>
      </c>
    </row>
    <row r="5" spans="2:32" ht="14.25">
      <c r="B5" s="101"/>
      <c r="C5" s="23">
        <v>10</v>
      </c>
      <c r="D5" s="24">
        <v>5</v>
      </c>
      <c r="E5" s="24">
        <v>5</v>
      </c>
      <c r="F5" s="24">
        <v>5</v>
      </c>
      <c r="G5" s="24">
        <v>5</v>
      </c>
      <c r="H5" s="24">
        <v>5</v>
      </c>
      <c r="I5" s="24">
        <v>4</v>
      </c>
      <c r="J5" s="24">
        <v>5</v>
      </c>
      <c r="K5" s="24">
        <v>5</v>
      </c>
      <c r="L5" s="24">
        <v>5</v>
      </c>
      <c r="M5" s="24">
        <v>4</v>
      </c>
      <c r="N5" s="24">
        <v>4</v>
      </c>
      <c r="O5" s="24">
        <v>4</v>
      </c>
      <c r="P5" s="4">
        <v>4</v>
      </c>
      <c r="Q5" s="25">
        <v>5</v>
      </c>
      <c r="R5" s="25">
        <v>5</v>
      </c>
      <c r="S5" s="25">
        <v>5</v>
      </c>
      <c r="T5" s="25">
        <v>4</v>
      </c>
      <c r="U5" s="25">
        <v>3</v>
      </c>
      <c r="V5" s="25">
        <v>4</v>
      </c>
      <c r="W5" s="25">
        <v>5</v>
      </c>
      <c r="X5" s="25">
        <v>5</v>
      </c>
      <c r="Y5" s="25">
        <v>5</v>
      </c>
      <c r="Z5" s="25">
        <v>5</v>
      </c>
      <c r="AA5" s="25">
        <v>4</v>
      </c>
      <c r="AB5" s="25">
        <v>4</v>
      </c>
      <c r="AC5" s="26">
        <f t="shared" si="0"/>
        <v>4.56</v>
      </c>
      <c r="AD5" s="24">
        <f t="shared" si="1"/>
        <v>5</v>
      </c>
      <c r="AE5" s="24">
        <f t="shared" si="2"/>
        <v>0.3399999999999987</v>
      </c>
      <c r="AF5" s="28">
        <f t="shared" si="3"/>
        <v>0.5830951894845289</v>
      </c>
    </row>
    <row r="6" spans="2:32" ht="14.25">
      <c r="B6" s="101"/>
      <c r="C6" s="23">
        <v>14</v>
      </c>
      <c r="D6" s="24">
        <v>5</v>
      </c>
      <c r="E6" s="24">
        <v>5</v>
      </c>
      <c r="F6" s="24">
        <v>5</v>
      </c>
      <c r="G6" s="24">
        <v>5</v>
      </c>
      <c r="H6" s="24">
        <v>5</v>
      </c>
      <c r="I6" s="24">
        <v>5</v>
      </c>
      <c r="J6" s="24">
        <v>5</v>
      </c>
      <c r="K6" s="24">
        <v>5</v>
      </c>
      <c r="L6" s="24">
        <v>4</v>
      </c>
      <c r="M6" s="24">
        <v>5</v>
      </c>
      <c r="N6" s="24">
        <v>4</v>
      </c>
      <c r="O6" s="24">
        <v>5</v>
      </c>
      <c r="P6" s="4">
        <v>5</v>
      </c>
      <c r="Q6" s="25">
        <v>4</v>
      </c>
      <c r="R6" s="25">
        <v>5</v>
      </c>
      <c r="S6" s="25">
        <v>5</v>
      </c>
      <c r="T6" s="25">
        <v>5</v>
      </c>
      <c r="U6" s="25">
        <v>5</v>
      </c>
      <c r="V6" s="25">
        <v>4</v>
      </c>
      <c r="W6" s="25">
        <v>5</v>
      </c>
      <c r="X6" s="25">
        <v>5</v>
      </c>
      <c r="Y6" s="25">
        <v>4</v>
      </c>
      <c r="Z6" s="25">
        <v>4</v>
      </c>
      <c r="AA6" s="25">
        <v>4</v>
      </c>
      <c r="AB6" s="25">
        <v>4</v>
      </c>
      <c r="AC6" s="26">
        <f t="shared" si="0"/>
        <v>4.68</v>
      </c>
      <c r="AD6" s="24">
        <f t="shared" si="1"/>
        <v>5</v>
      </c>
      <c r="AE6" s="27">
        <f t="shared" si="2"/>
        <v>0.2266666666666667</v>
      </c>
      <c r="AF6" s="28">
        <f t="shared" si="3"/>
        <v>0.47609522856952335</v>
      </c>
    </row>
    <row r="7" spans="2:32" ht="14.25">
      <c r="B7" s="101"/>
      <c r="C7" s="23">
        <v>17</v>
      </c>
      <c r="D7" s="24">
        <v>5</v>
      </c>
      <c r="E7" s="24">
        <v>5</v>
      </c>
      <c r="F7" s="24">
        <v>3</v>
      </c>
      <c r="G7" s="24">
        <v>4</v>
      </c>
      <c r="H7" s="24">
        <v>5</v>
      </c>
      <c r="I7" s="24">
        <v>5</v>
      </c>
      <c r="J7" s="24">
        <v>4</v>
      </c>
      <c r="K7" s="24">
        <v>5</v>
      </c>
      <c r="L7" s="24">
        <v>4</v>
      </c>
      <c r="M7" s="24">
        <v>5</v>
      </c>
      <c r="N7" s="24">
        <v>5</v>
      </c>
      <c r="O7" s="24">
        <v>5</v>
      </c>
      <c r="P7" s="4">
        <v>5</v>
      </c>
      <c r="Q7" s="25">
        <v>3</v>
      </c>
      <c r="R7" s="25">
        <v>4</v>
      </c>
      <c r="S7" s="25">
        <v>4</v>
      </c>
      <c r="T7" s="25">
        <v>3</v>
      </c>
      <c r="U7" s="25">
        <v>4</v>
      </c>
      <c r="V7" s="25">
        <v>4</v>
      </c>
      <c r="W7" s="25">
        <v>4</v>
      </c>
      <c r="X7" s="25">
        <v>4</v>
      </c>
      <c r="Y7" s="25">
        <v>4</v>
      </c>
      <c r="Z7" s="25">
        <v>4</v>
      </c>
      <c r="AA7" s="25">
        <v>4</v>
      </c>
      <c r="AB7" s="25">
        <v>4</v>
      </c>
      <c r="AC7" s="26">
        <f t="shared" si="0"/>
        <v>4.24</v>
      </c>
      <c r="AD7" s="24">
        <f t="shared" si="1"/>
        <v>4</v>
      </c>
      <c r="AE7" s="24">
        <f t="shared" si="2"/>
        <v>0.4400000000000001</v>
      </c>
      <c r="AF7" s="28">
        <f t="shared" si="3"/>
        <v>0.66332495807108</v>
      </c>
    </row>
    <row r="8" spans="2:32" ht="15" thickBot="1">
      <c r="B8" s="102"/>
      <c r="C8" s="29">
        <v>25</v>
      </c>
      <c r="D8" s="30">
        <v>4</v>
      </c>
      <c r="E8" s="30">
        <v>5</v>
      </c>
      <c r="F8" s="30">
        <v>5</v>
      </c>
      <c r="G8" s="30">
        <v>5</v>
      </c>
      <c r="H8" s="30">
        <v>5</v>
      </c>
      <c r="I8" s="30">
        <v>5</v>
      </c>
      <c r="J8" s="30">
        <v>4</v>
      </c>
      <c r="K8" s="30">
        <v>5</v>
      </c>
      <c r="L8" s="30">
        <v>5</v>
      </c>
      <c r="M8" s="30">
        <v>5</v>
      </c>
      <c r="N8" s="30">
        <v>4</v>
      </c>
      <c r="O8" s="30">
        <v>3</v>
      </c>
      <c r="P8" s="31">
        <v>4</v>
      </c>
      <c r="Q8" s="32">
        <v>5</v>
      </c>
      <c r="R8" s="32">
        <v>4</v>
      </c>
      <c r="S8" s="32">
        <v>3</v>
      </c>
      <c r="T8" s="32">
        <v>5</v>
      </c>
      <c r="U8" s="32">
        <v>4</v>
      </c>
      <c r="V8" s="32">
        <v>4</v>
      </c>
      <c r="W8" s="32">
        <v>4</v>
      </c>
      <c r="X8" s="32">
        <v>4</v>
      </c>
      <c r="Y8" s="32">
        <v>5</v>
      </c>
      <c r="Z8" s="32">
        <v>4</v>
      </c>
      <c r="AA8" s="32">
        <v>4</v>
      </c>
      <c r="AB8" s="32">
        <v>4</v>
      </c>
      <c r="AC8" s="33">
        <f t="shared" si="0"/>
        <v>4.36</v>
      </c>
      <c r="AD8" s="30">
        <f t="shared" si="1"/>
        <v>4</v>
      </c>
      <c r="AE8" s="34">
        <f t="shared" si="2"/>
        <v>0.4066666666666663</v>
      </c>
      <c r="AF8" s="35">
        <f t="shared" si="3"/>
        <v>0.6377042156569661</v>
      </c>
    </row>
    <row r="9" spans="3:32" s="12" customFormat="1" ht="15" thickBot="1">
      <c r="C9" s="13"/>
      <c r="P9" s="14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>
        <f>+AVERAGE(AC2:AC8)</f>
        <v>4.571428571428571</v>
      </c>
      <c r="AD9" s="16">
        <f>+AVERAGE(AD2:AD8)</f>
        <v>4.714285714285714</v>
      </c>
      <c r="AE9" s="16">
        <f>+AVERAGE(AE2:AE8)</f>
        <v>0.28857142857142837</v>
      </c>
      <c r="AF9" s="16">
        <f>+AVERAGE(AF2:AF8)</f>
        <v>0.5291939680857184</v>
      </c>
    </row>
    <row r="10" spans="2:32" ht="14.25">
      <c r="B10" s="103" t="s">
        <v>2</v>
      </c>
      <c r="C10" s="36">
        <v>4</v>
      </c>
      <c r="D10" s="37">
        <v>5</v>
      </c>
      <c r="E10" s="37">
        <v>5</v>
      </c>
      <c r="F10" s="37">
        <v>5</v>
      </c>
      <c r="G10" s="37">
        <v>5</v>
      </c>
      <c r="H10" s="37">
        <v>5</v>
      </c>
      <c r="I10" s="37">
        <v>5</v>
      </c>
      <c r="J10" s="37">
        <v>4</v>
      </c>
      <c r="K10" s="37">
        <v>5</v>
      </c>
      <c r="L10" s="37">
        <v>5</v>
      </c>
      <c r="M10" s="37">
        <v>5</v>
      </c>
      <c r="N10" s="37">
        <v>5</v>
      </c>
      <c r="O10" s="37">
        <v>5</v>
      </c>
      <c r="P10" s="38">
        <v>5</v>
      </c>
      <c r="Q10" s="39">
        <v>5</v>
      </c>
      <c r="R10" s="39">
        <v>4</v>
      </c>
      <c r="S10" s="39">
        <v>4</v>
      </c>
      <c r="T10" s="39">
        <v>5</v>
      </c>
      <c r="U10" s="39">
        <v>4</v>
      </c>
      <c r="V10" s="39">
        <v>4</v>
      </c>
      <c r="W10" s="39">
        <v>4</v>
      </c>
      <c r="X10" s="39">
        <v>5</v>
      </c>
      <c r="Y10" s="39">
        <v>4</v>
      </c>
      <c r="Z10" s="39">
        <v>4</v>
      </c>
      <c r="AA10" s="39">
        <v>4</v>
      </c>
      <c r="AB10" s="39">
        <v>5</v>
      </c>
      <c r="AC10" s="40">
        <f t="shared" si="0"/>
        <v>4.64</v>
      </c>
      <c r="AD10" s="37">
        <f t="shared" si="1"/>
        <v>5</v>
      </c>
      <c r="AE10" s="37">
        <f t="shared" si="2"/>
        <v>0.23999999999999963</v>
      </c>
      <c r="AF10" s="41">
        <f t="shared" si="3"/>
        <v>0.48989794855663527</v>
      </c>
    </row>
    <row r="11" spans="2:32" ht="14.25">
      <c r="B11" s="104"/>
      <c r="C11" s="42">
        <v>9</v>
      </c>
      <c r="D11" s="43">
        <v>5</v>
      </c>
      <c r="E11" s="43">
        <v>5</v>
      </c>
      <c r="F11" s="43">
        <v>5</v>
      </c>
      <c r="G11" s="43">
        <v>5</v>
      </c>
      <c r="H11" s="43">
        <v>5</v>
      </c>
      <c r="I11" s="43">
        <v>5</v>
      </c>
      <c r="J11" s="43">
        <v>4</v>
      </c>
      <c r="K11" s="43">
        <v>5</v>
      </c>
      <c r="L11" s="43">
        <v>5</v>
      </c>
      <c r="M11" s="43">
        <v>5</v>
      </c>
      <c r="N11" s="43">
        <v>5</v>
      </c>
      <c r="O11" s="43">
        <v>5</v>
      </c>
      <c r="P11" s="9">
        <v>5</v>
      </c>
      <c r="Q11" s="44">
        <v>5</v>
      </c>
      <c r="R11" s="44">
        <v>4</v>
      </c>
      <c r="S11" s="44">
        <v>5</v>
      </c>
      <c r="T11" s="44">
        <v>5</v>
      </c>
      <c r="U11" s="44">
        <v>5</v>
      </c>
      <c r="V11" s="44">
        <v>4</v>
      </c>
      <c r="W11" s="44">
        <v>5</v>
      </c>
      <c r="X11" s="44">
        <v>5</v>
      </c>
      <c r="Y11" s="44">
        <v>5</v>
      </c>
      <c r="Z11" s="44">
        <v>4</v>
      </c>
      <c r="AA11" s="44">
        <v>4</v>
      </c>
      <c r="AB11" s="44">
        <v>5</v>
      </c>
      <c r="AC11" s="45">
        <f t="shared" si="0"/>
        <v>4.8</v>
      </c>
      <c r="AD11" s="43">
        <f t="shared" si="1"/>
        <v>5</v>
      </c>
      <c r="AE11" s="46">
        <f t="shared" si="2"/>
        <v>0.16666666666666663</v>
      </c>
      <c r="AF11" s="47">
        <f t="shared" si="3"/>
        <v>0.40824829046386296</v>
      </c>
    </row>
    <row r="12" spans="2:32" ht="14.25">
      <c r="B12" s="104"/>
      <c r="C12" s="42">
        <v>11</v>
      </c>
      <c r="D12" s="43">
        <v>5</v>
      </c>
      <c r="E12" s="43">
        <v>5</v>
      </c>
      <c r="F12" s="43">
        <v>5</v>
      </c>
      <c r="G12" s="43">
        <v>5</v>
      </c>
      <c r="H12" s="43">
        <v>5</v>
      </c>
      <c r="I12" s="43">
        <v>5</v>
      </c>
      <c r="J12" s="43">
        <v>4</v>
      </c>
      <c r="K12" s="43">
        <v>4</v>
      </c>
      <c r="L12" s="43">
        <v>5</v>
      </c>
      <c r="M12" s="43">
        <v>5</v>
      </c>
      <c r="N12" s="43">
        <v>5</v>
      </c>
      <c r="O12" s="43">
        <v>5</v>
      </c>
      <c r="P12" s="9">
        <v>5</v>
      </c>
      <c r="Q12" s="44">
        <v>5</v>
      </c>
      <c r="R12" s="44">
        <v>4</v>
      </c>
      <c r="S12" s="44">
        <v>4</v>
      </c>
      <c r="T12" s="44">
        <v>5</v>
      </c>
      <c r="U12" s="44">
        <v>5</v>
      </c>
      <c r="V12" s="44">
        <v>5</v>
      </c>
      <c r="W12" s="44">
        <v>4</v>
      </c>
      <c r="X12" s="44">
        <v>4</v>
      </c>
      <c r="Y12" s="44">
        <v>5</v>
      </c>
      <c r="Z12" s="44">
        <v>4</v>
      </c>
      <c r="AA12" s="44">
        <v>4</v>
      </c>
      <c r="AB12" s="44">
        <v>4</v>
      </c>
      <c r="AC12" s="45">
        <f t="shared" si="0"/>
        <v>4.64</v>
      </c>
      <c r="AD12" s="43">
        <f t="shared" si="1"/>
        <v>5</v>
      </c>
      <c r="AE12" s="43">
        <f t="shared" si="2"/>
        <v>0.23999999999999963</v>
      </c>
      <c r="AF12" s="47">
        <f t="shared" si="3"/>
        <v>0.48989794855663527</v>
      </c>
    </row>
    <row r="13" spans="2:32" ht="14.25">
      <c r="B13" s="104"/>
      <c r="C13" s="42">
        <v>18</v>
      </c>
      <c r="D13" s="43">
        <v>5</v>
      </c>
      <c r="E13" s="43">
        <v>4</v>
      </c>
      <c r="F13" s="43">
        <v>4</v>
      </c>
      <c r="G13" s="43">
        <v>4</v>
      </c>
      <c r="H13" s="43">
        <v>5</v>
      </c>
      <c r="I13" s="43">
        <v>5</v>
      </c>
      <c r="J13" s="43">
        <v>5</v>
      </c>
      <c r="K13" s="43">
        <v>5</v>
      </c>
      <c r="L13" s="43">
        <v>4</v>
      </c>
      <c r="M13" s="43">
        <v>4</v>
      </c>
      <c r="N13" s="43">
        <v>5</v>
      </c>
      <c r="O13" s="43">
        <v>5</v>
      </c>
      <c r="P13" s="9">
        <v>4</v>
      </c>
      <c r="Q13" s="44">
        <v>3</v>
      </c>
      <c r="R13" s="44">
        <v>4</v>
      </c>
      <c r="S13" s="44">
        <v>4</v>
      </c>
      <c r="T13" s="44">
        <v>4</v>
      </c>
      <c r="U13" s="44">
        <v>4</v>
      </c>
      <c r="V13" s="44">
        <v>4</v>
      </c>
      <c r="W13" s="44">
        <v>4</v>
      </c>
      <c r="X13" s="44">
        <v>4</v>
      </c>
      <c r="Y13" s="44">
        <v>3</v>
      </c>
      <c r="Z13" s="44">
        <v>4</v>
      </c>
      <c r="AA13" s="44">
        <v>4</v>
      </c>
      <c r="AB13" s="44">
        <v>3</v>
      </c>
      <c r="AC13" s="45">
        <f t="shared" si="0"/>
        <v>4.16</v>
      </c>
      <c r="AD13" s="43">
        <f t="shared" si="1"/>
        <v>4</v>
      </c>
      <c r="AE13" s="43">
        <f t="shared" si="2"/>
        <v>0.39000000000000057</v>
      </c>
      <c r="AF13" s="47">
        <f t="shared" si="3"/>
        <v>0.6244997998398403</v>
      </c>
    </row>
    <row r="14" spans="2:32" ht="14.25">
      <c r="B14" s="104"/>
      <c r="C14" s="42">
        <v>21</v>
      </c>
      <c r="D14" s="43">
        <v>5</v>
      </c>
      <c r="E14" s="43">
        <v>5</v>
      </c>
      <c r="F14" s="43">
        <v>5</v>
      </c>
      <c r="G14" s="43">
        <v>5</v>
      </c>
      <c r="H14" s="43">
        <v>5</v>
      </c>
      <c r="I14" s="43">
        <v>5</v>
      </c>
      <c r="J14" s="43">
        <v>4</v>
      </c>
      <c r="K14" s="43">
        <v>5</v>
      </c>
      <c r="L14" s="43">
        <v>5</v>
      </c>
      <c r="M14" s="43">
        <v>5</v>
      </c>
      <c r="N14" s="43">
        <v>4</v>
      </c>
      <c r="O14" s="43">
        <v>5</v>
      </c>
      <c r="P14" s="9">
        <v>5</v>
      </c>
      <c r="Q14" s="44">
        <v>5</v>
      </c>
      <c r="R14" s="44">
        <v>4</v>
      </c>
      <c r="S14" s="44">
        <v>5</v>
      </c>
      <c r="T14" s="44">
        <v>5</v>
      </c>
      <c r="U14" s="44">
        <v>4</v>
      </c>
      <c r="V14" s="44">
        <v>5</v>
      </c>
      <c r="W14" s="44">
        <v>4</v>
      </c>
      <c r="X14" s="44">
        <v>4</v>
      </c>
      <c r="Y14" s="44">
        <v>4</v>
      </c>
      <c r="Z14" s="44">
        <v>4</v>
      </c>
      <c r="AA14" s="44">
        <v>4</v>
      </c>
      <c r="AB14" s="44">
        <v>5</v>
      </c>
      <c r="AC14" s="45">
        <f t="shared" si="0"/>
        <v>4.64</v>
      </c>
      <c r="AD14" s="43">
        <f t="shared" si="1"/>
        <v>5</v>
      </c>
      <c r="AE14" s="43">
        <f t="shared" si="2"/>
        <v>0.23999999999999963</v>
      </c>
      <c r="AF14" s="47">
        <f t="shared" si="3"/>
        <v>0.48989794855663527</v>
      </c>
    </row>
    <row r="15" spans="2:32" ht="15" thickBot="1">
      <c r="B15" s="105"/>
      <c r="C15" s="48">
        <v>22</v>
      </c>
      <c r="D15" s="49">
        <v>5</v>
      </c>
      <c r="E15" s="49">
        <v>5</v>
      </c>
      <c r="F15" s="49">
        <v>5</v>
      </c>
      <c r="G15" s="49">
        <v>5</v>
      </c>
      <c r="H15" s="49">
        <v>4</v>
      </c>
      <c r="I15" s="49">
        <v>5</v>
      </c>
      <c r="J15" s="49">
        <v>4</v>
      </c>
      <c r="K15" s="49">
        <v>4</v>
      </c>
      <c r="L15" s="49">
        <v>4</v>
      </c>
      <c r="M15" s="49">
        <v>4</v>
      </c>
      <c r="N15" s="49">
        <v>4</v>
      </c>
      <c r="O15" s="49">
        <v>5</v>
      </c>
      <c r="P15" s="50">
        <v>4</v>
      </c>
      <c r="Q15" s="51">
        <v>4</v>
      </c>
      <c r="R15" s="51">
        <v>4</v>
      </c>
      <c r="S15" s="51">
        <v>5</v>
      </c>
      <c r="T15" s="51">
        <v>4</v>
      </c>
      <c r="U15" s="51">
        <v>4</v>
      </c>
      <c r="V15" s="51">
        <v>5</v>
      </c>
      <c r="W15" s="51">
        <v>4</v>
      </c>
      <c r="X15" s="51">
        <v>4</v>
      </c>
      <c r="Y15" s="51">
        <v>4</v>
      </c>
      <c r="Z15" s="51">
        <v>4</v>
      </c>
      <c r="AA15" s="51">
        <v>4</v>
      </c>
      <c r="AB15" s="51">
        <v>2</v>
      </c>
      <c r="AC15" s="52">
        <f t="shared" si="0"/>
        <v>4.24</v>
      </c>
      <c r="AD15" s="49">
        <f t="shared" si="1"/>
        <v>4</v>
      </c>
      <c r="AE15" s="49">
        <f t="shared" si="2"/>
        <v>0.4400000000000001</v>
      </c>
      <c r="AF15" s="53">
        <f t="shared" si="3"/>
        <v>0.66332495807108</v>
      </c>
    </row>
    <row r="16" spans="2:32" ht="15" thickBot="1">
      <c r="B16" s="78"/>
      <c r="C16" s="79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80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2">
        <f>+AVERAGE(AC10:AC15)</f>
        <v>4.52</v>
      </c>
      <c r="AD16" s="82">
        <f>+AVERAGE(AD10:AD15)</f>
        <v>4.666666666666667</v>
      </c>
      <c r="AE16" s="82">
        <f>+AVERAGE(AE10:AE15)</f>
        <v>0.28611111111111104</v>
      </c>
      <c r="AF16" s="82">
        <f>+AVERAGE(AF10:AF15)</f>
        <v>0.5276278156741149</v>
      </c>
    </row>
    <row r="17" spans="2:32" ht="14.25">
      <c r="B17" s="100" t="s">
        <v>7</v>
      </c>
      <c r="C17" s="17">
        <v>3</v>
      </c>
      <c r="D17" s="18">
        <v>4</v>
      </c>
      <c r="E17" s="18">
        <v>5</v>
      </c>
      <c r="F17" s="18">
        <v>5</v>
      </c>
      <c r="G17" s="18">
        <v>5</v>
      </c>
      <c r="H17" s="18">
        <v>4</v>
      </c>
      <c r="I17" s="18">
        <v>5</v>
      </c>
      <c r="J17" s="18">
        <v>4</v>
      </c>
      <c r="K17" s="18">
        <v>4</v>
      </c>
      <c r="L17" s="18">
        <v>5</v>
      </c>
      <c r="M17" s="18">
        <v>5</v>
      </c>
      <c r="N17" s="18">
        <v>4</v>
      </c>
      <c r="O17" s="18">
        <v>5</v>
      </c>
      <c r="P17" s="19">
        <v>4</v>
      </c>
      <c r="Q17" s="20">
        <v>4</v>
      </c>
      <c r="R17" s="20">
        <v>4</v>
      </c>
      <c r="S17" s="20">
        <v>4</v>
      </c>
      <c r="T17" s="20">
        <v>4</v>
      </c>
      <c r="U17" s="20">
        <v>5</v>
      </c>
      <c r="V17" s="20">
        <v>4</v>
      </c>
      <c r="W17" s="20">
        <v>4</v>
      </c>
      <c r="X17" s="20">
        <v>4</v>
      </c>
      <c r="Y17" s="20">
        <v>4</v>
      </c>
      <c r="Z17" s="20">
        <v>4</v>
      </c>
      <c r="AA17" s="20">
        <v>4</v>
      </c>
      <c r="AB17" s="20">
        <v>4</v>
      </c>
      <c r="AC17" s="21">
        <f t="shared" si="0"/>
        <v>4.32</v>
      </c>
      <c r="AD17" s="18">
        <f t="shared" si="1"/>
        <v>4</v>
      </c>
      <c r="AE17" s="56">
        <f t="shared" si="2"/>
        <v>0.22666666666666657</v>
      </c>
      <c r="AF17" s="22">
        <f t="shared" si="3"/>
        <v>0.47609522856952324</v>
      </c>
    </row>
    <row r="18" spans="2:32" ht="14.25">
      <c r="B18" s="101"/>
      <c r="C18" s="23">
        <v>5</v>
      </c>
      <c r="D18" s="24">
        <v>5</v>
      </c>
      <c r="E18" s="24">
        <v>5</v>
      </c>
      <c r="F18" s="24">
        <v>5</v>
      </c>
      <c r="G18" s="24">
        <v>5</v>
      </c>
      <c r="H18" s="24">
        <v>4</v>
      </c>
      <c r="I18" s="24">
        <v>5</v>
      </c>
      <c r="J18" s="24">
        <v>5</v>
      </c>
      <c r="K18" s="24">
        <v>4</v>
      </c>
      <c r="L18" s="24">
        <v>5</v>
      </c>
      <c r="M18" s="24">
        <v>4</v>
      </c>
      <c r="N18" s="24">
        <v>4</v>
      </c>
      <c r="O18" s="24">
        <v>5</v>
      </c>
      <c r="P18" s="4">
        <v>4</v>
      </c>
      <c r="Q18" s="25">
        <v>4</v>
      </c>
      <c r="R18" s="25">
        <v>4</v>
      </c>
      <c r="S18" s="25">
        <v>4</v>
      </c>
      <c r="T18" s="25">
        <v>4</v>
      </c>
      <c r="U18" s="25">
        <v>5</v>
      </c>
      <c r="V18" s="25">
        <v>4</v>
      </c>
      <c r="W18" s="25">
        <v>4</v>
      </c>
      <c r="X18" s="25">
        <v>4</v>
      </c>
      <c r="Y18" s="25">
        <v>4</v>
      </c>
      <c r="Z18" s="25">
        <v>4</v>
      </c>
      <c r="AA18" s="25">
        <v>4</v>
      </c>
      <c r="AB18" s="25">
        <v>3</v>
      </c>
      <c r="AC18" s="26">
        <f t="shared" si="0"/>
        <v>4.32</v>
      </c>
      <c r="AD18" s="24">
        <f t="shared" si="1"/>
        <v>4</v>
      </c>
      <c r="AE18" s="24">
        <f t="shared" si="2"/>
        <v>0.3099999999999999</v>
      </c>
      <c r="AF18" s="28">
        <f t="shared" si="3"/>
        <v>0.5567764362830021</v>
      </c>
    </row>
    <row r="19" spans="2:32" ht="14.25">
      <c r="B19" s="101"/>
      <c r="C19" s="23">
        <v>7</v>
      </c>
      <c r="D19" s="24">
        <v>5</v>
      </c>
      <c r="E19" s="24">
        <v>5</v>
      </c>
      <c r="F19" s="24">
        <v>4</v>
      </c>
      <c r="G19" s="24">
        <v>5</v>
      </c>
      <c r="H19" s="24">
        <v>4</v>
      </c>
      <c r="I19" s="24">
        <v>5</v>
      </c>
      <c r="J19" s="24">
        <v>4</v>
      </c>
      <c r="K19" s="24">
        <v>5</v>
      </c>
      <c r="L19" s="24">
        <v>4</v>
      </c>
      <c r="M19" s="24">
        <v>5</v>
      </c>
      <c r="N19" s="24">
        <v>5</v>
      </c>
      <c r="O19" s="24">
        <v>4</v>
      </c>
      <c r="P19" s="4">
        <v>4</v>
      </c>
      <c r="Q19" s="25">
        <v>5</v>
      </c>
      <c r="R19" s="25">
        <v>5</v>
      </c>
      <c r="S19" s="25">
        <v>4</v>
      </c>
      <c r="T19" s="25">
        <v>5</v>
      </c>
      <c r="U19" s="25">
        <v>5</v>
      </c>
      <c r="V19" s="25">
        <v>4</v>
      </c>
      <c r="W19" s="25">
        <v>4</v>
      </c>
      <c r="X19" s="25">
        <v>4</v>
      </c>
      <c r="Y19" s="25">
        <v>4</v>
      </c>
      <c r="Z19" s="25">
        <v>4</v>
      </c>
      <c r="AA19" s="25">
        <v>4</v>
      </c>
      <c r="AB19" s="25">
        <v>3</v>
      </c>
      <c r="AC19" s="26">
        <f t="shared" si="0"/>
        <v>4.4</v>
      </c>
      <c r="AD19" s="24">
        <f t="shared" si="1"/>
        <v>4</v>
      </c>
      <c r="AE19" s="27">
        <f t="shared" si="2"/>
        <v>0.3333333333333333</v>
      </c>
      <c r="AF19" s="28">
        <f t="shared" si="3"/>
        <v>0.5773502691896257</v>
      </c>
    </row>
    <row r="20" spans="2:32" ht="14.25">
      <c r="B20" s="101"/>
      <c r="C20" s="23">
        <v>20</v>
      </c>
      <c r="D20" s="24">
        <v>5</v>
      </c>
      <c r="E20" s="24">
        <v>5</v>
      </c>
      <c r="F20" s="24">
        <v>5</v>
      </c>
      <c r="G20" s="24">
        <v>5</v>
      </c>
      <c r="H20" s="24">
        <v>5</v>
      </c>
      <c r="I20" s="24">
        <v>5</v>
      </c>
      <c r="J20" s="24">
        <v>5</v>
      </c>
      <c r="K20" s="24">
        <v>5</v>
      </c>
      <c r="L20" s="24">
        <v>5</v>
      </c>
      <c r="M20" s="24">
        <v>5</v>
      </c>
      <c r="N20" s="24">
        <v>5</v>
      </c>
      <c r="O20" s="24">
        <v>4</v>
      </c>
      <c r="P20" s="4">
        <v>4</v>
      </c>
      <c r="Q20" s="25">
        <v>5</v>
      </c>
      <c r="R20" s="25">
        <v>4</v>
      </c>
      <c r="S20" s="25">
        <v>4</v>
      </c>
      <c r="T20" s="25">
        <v>5</v>
      </c>
      <c r="U20" s="25">
        <v>3</v>
      </c>
      <c r="V20" s="25">
        <v>5</v>
      </c>
      <c r="W20" s="25">
        <v>4</v>
      </c>
      <c r="X20" s="25">
        <v>4</v>
      </c>
      <c r="Y20" s="25">
        <v>4</v>
      </c>
      <c r="Z20" s="25">
        <v>4</v>
      </c>
      <c r="AA20" s="25">
        <v>4</v>
      </c>
      <c r="AB20" s="25">
        <v>2</v>
      </c>
      <c r="AC20" s="26">
        <f t="shared" si="0"/>
        <v>4.44</v>
      </c>
      <c r="AD20" s="24">
        <f t="shared" si="1"/>
        <v>5</v>
      </c>
      <c r="AE20" s="24">
        <f t="shared" si="2"/>
        <v>0.5900000000000011</v>
      </c>
      <c r="AF20" s="28">
        <f t="shared" si="3"/>
        <v>0.7681145747868615</v>
      </c>
    </row>
    <row r="21" spans="2:32" ht="14.25">
      <c r="B21" s="101"/>
      <c r="C21" s="23">
        <v>23</v>
      </c>
      <c r="D21" s="24">
        <v>5</v>
      </c>
      <c r="E21" s="24">
        <v>5</v>
      </c>
      <c r="F21" s="24">
        <v>5</v>
      </c>
      <c r="G21" s="24">
        <v>5</v>
      </c>
      <c r="H21" s="24">
        <v>2</v>
      </c>
      <c r="I21" s="24">
        <v>5</v>
      </c>
      <c r="J21" s="24">
        <v>4</v>
      </c>
      <c r="K21" s="24">
        <v>5</v>
      </c>
      <c r="L21" s="24">
        <v>4</v>
      </c>
      <c r="M21" s="24">
        <v>4</v>
      </c>
      <c r="N21" s="24">
        <v>4</v>
      </c>
      <c r="O21" s="24">
        <v>5</v>
      </c>
      <c r="P21" s="4">
        <v>5</v>
      </c>
      <c r="Q21" s="25">
        <v>5</v>
      </c>
      <c r="R21" s="25">
        <v>4</v>
      </c>
      <c r="S21" s="25">
        <v>3</v>
      </c>
      <c r="T21" s="25">
        <v>3</v>
      </c>
      <c r="U21" s="25">
        <v>2</v>
      </c>
      <c r="V21" s="25">
        <v>4</v>
      </c>
      <c r="W21" s="25">
        <v>4</v>
      </c>
      <c r="X21" s="25">
        <v>3</v>
      </c>
      <c r="Y21" s="25">
        <v>2</v>
      </c>
      <c r="Z21" s="25">
        <v>4</v>
      </c>
      <c r="AA21" s="25">
        <v>3</v>
      </c>
      <c r="AB21" s="25">
        <v>2</v>
      </c>
      <c r="AC21" s="26">
        <f t="shared" si="0"/>
        <v>3.88</v>
      </c>
      <c r="AD21" s="24">
        <f t="shared" si="1"/>
        <v>5</v>
      </c>
      <c r="AE21" s="27">
        <f t="shared" si="2"/>
        <v>1.1933333333333327</v>
      </c>
      <c r="AF21" s="28">
        <f t="shared" si="3"/>
        <v>1.0923979738782623</v>
      </c>
    </row>
    <row r="22" spans="2:32" ht="15" thickBot="1">
      <c r="B22" s="102"/>
      <c r="C22" s="29">
        <v>24</v>
      </c>
      <c r="D22" s="30">
        <v>4</v>
      </c>
      <c r="E22" s="30">
        <v>4</v>
      </c>
      <c r="F22" s="30">
        <v>5</v>
      </c>
      <c r="G22" s="30">
        <v>4</v>
      </c>
      <c r="H22" s="30">
        <v>2</v>
      </c>
      <c r="I22" s="30">
        <v>1</v>
      </c>
      <c r="J22" s="30">
        <v>5</v>
      </c>
      <c r="K22" s="30">
        <v>2</v>
      </c>
      <c r="L22" s="30">
        <v>4</v>
      </c>
      <c r="M22" s="30">
        <v>4</v>
      </c>
      <c r="N22" s="30">
        <v>4</v>
      </c>
      <c r="O22" s="30">
        <v>3</v>
      </c>
      <c r="P22" s="31">
        <v>4</v>
      </c>
      <c r="Q22" s="32">
        <v>3</v>
      </c>
      <c r="R22" s="32">
        <v>3</v>
      </c>
      <c r="S22" s="32">
        <v>3</v>
      </c>
      <c r="T22" s="32">
        <v>3</v>
      </c>
      <c r="U22" s="32">
        <v>4</v>
      </c>
      <c r="V22" s="32">
        <v>4</v>
      </c>
      <c r="W22" s="32">
        <v>3</v>
      </c>
      <c r="X22" s="32">
        <v>2</v>
      </c>
      <c r="Y22" s="32">
        <v>1</v>
      </c>
      <c r="Z22" s="32">
        <v>3</v>
      </c>
      <c r="AA22" s="32">
        <v>4</v>
      </c>
      <c r="AB22" s="32">
        <v>2</v>
      </c>
      <c r="AC22" s="33">
        <f t="shared" si="0"/>
        <v>3.24</v>
      </c>
      <c r="AD22" s="30">
        <f t="shared" si="1"/>
        <v>4</v>
      </c>
      <c r="AE22" s="30">
        <f t="shared" si="2"/>
        <v>1.1900000000000002</v>
      </c>
      <c r="AF22" s="35">
        <f t="shared" si="3"/>
        <v>1.0908712114635715</v>
      </c>
    </row>
    <row r="23" spans="3:32" ht="15" thickBot="1">
      <c r="C23" s="1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6">
        <f>+AVERAGE(AC17:AC22)</f>
        <v>4.1000000000000005</v>
      </c>
      <c r="AD23" s="16">
        <f>+AVERAGE(AD17:AD22)</f>
        <v>4.333333333333333</v>
      </c>
      <c r="AE23" s="16">
        <f>+AVERAGE(AE17:AE22)</f>
        <v>0.6405555555555557</v>
      </c>
      <c r="AF23" s="16">
        <f>+AVERAGE(AF17:AF22)</f>
        <v>0.7602676156951412</v>
      </c>
    </row>
    <row r="24" spans="2:32" ht="14.25">
      <c r="B24" s="106" t="s">
        <v>8</v>
      </c>
      <c r="C24" s="57">
        <v>8</v>
      </c>
      <c r="D24" s="58">
        <v>5</v>
      </c>
      <c r="E24" s="58">
        <v>4</v>
      </c>
      <c r="F24" s="58">
        <v>4</v>
      </c>
      <c r="G24" s="58">
        <v>4</v>
      </c>
      <c r="H24" s="58">
        <v>4</v>
      </c>
      <c r="I24" s="58">
        <v>4</v>
      </c>
      <c r="J24" s="58">
        <v>4</v>
      </c>
      <c r="K24" s="58">
        <v>4</v>
      </c>
      <c r="L24" s="58">
        <v>4</v>
      </c>
      <c r="M24" s="58">
        <v>2</v>
      </c>
      <c r="N24" s="58">
        <v>4</v>
      </c>
      <c r="O24" s="58">
        <v>5</v>
      </c>
      <c r="P24" s="59">
        <v>3</v>
      </c>
      <c r="Q24" s="60">
        <v>3</v>
      </c>
      <c r="R24" s="60">
        <v>4</v>
      </c>
      <c r="S24" s="60">
        <v>4</v>
      </c>
      <c r="T24" s="60">
        <v>3</v>
      </c>
      <c r="U24" s="60">
        <v>4</v>
      </c>
      <c r="V24" s="60">
        <v>5</v>
      </c>
      <c r="W24" s="60">
        <v>4</v>
      </c>
      <c r="X24" s="60">
        <v>4</v>
      </c>
      <c r="Y24" s="60">
        <v>3</v>
      </c>
      <c r="Z24" s="60">
        <v>4</v>
      </c>
      <c r="AA24" s="60">
        <v>4</v>
      </c>
      <c r="AB24" s="60">
        <v>3</v>
      </c>
      <c r="AC24" s="61">
        <f t="shared" si="0"/>
        <v>3.84</v>
      </c>
      <c r="AD24" s="58">
        <f t="shared" si="1"/>
        <v>4</v>
      </c>
      <c r="AE24" s="62">
        <f t="shared" si="2"/>
        <v>0.4733333333333339</v>
      </c>
      <c r="AF24" s="63">
        <f t="shared" si="3"/>
        <v>0.6879922480183435</v>
      </c>
    </row>
    <row r="25" spans="2:32" ht="14.25">
      <c r="B25" s="107"/>
      <c r="C25" s="64">
        <v>13</v>
      </c>
      <c r="D25" s="65">
        <v>5</v>
      </c>
      <c r="E25" s="65">
        <v>5</v>
      </c>
      <c r="F25" s="65">
        <v>5</v>
      </c>
      <c r="G25" s="65">
        <v>5</v>
      </c>
      <c r="H25" s="65">
        <v>5</v>
      </c>
      <c r="I25" s="65">
        <v>4</v>
      </c>
      <c r="J25" s="65">
        <v>5</v>
      </c>
      <c r="K25" s="65">
        <v>5</v>
      </c>
      <c r="L25" s="65">
        <v>4</v>
      </c>
      <c r="M25" s="65">
        <v>4</v>
      </c>
      <c r="N25" s="65">
        <v>4</v>
      </c>
      <c r="O25" s="65">
        <v>4</v>
      </c>
      <c r="P25" s="10">
        <v>4</v>
      </c>
      <c r="Q25" s="66">
        <v>5</v>
      </c>
      <c r="R25" s="66">
        <v>4</v>
      </c>
      <c r="S25" s="66">
        <v>4</v>
      </c>
      <c r="T25" s="66">
        <v>4</v>
      </c>
      <c r="U25" s="66">
        <v>5</v>
      </c>
      <c r="V25" s="66">
        <v>4</v>
      </c>
      <c r="W25" s="66">
        <v>4</v>
      </c>
      <c r="X25" s="66">
        <v>4</v>
      </c>
      <c r="Y25" s="66">
        <v>4</v>
      </c>
      <c r="Z25" s="66">
        <v>3</v>
      </c>
      <c r="AA25" s="66">
        <v>4</v>
      </c>
      <c r="AB25" s="66">
        <v>3</v>
      </c>
      <c r="AC25" s="67">
        <f t="shared" si="0"/>
        <v>4.28</v>
      </c>
      <c r="AD25" s="65">
        <f t="shared" si="1"/>
        <v>4</v>
      </c>
      <c r="AE25" s="68">
        <f t="shared" si="2"/>
        <v>0.37666666666666754</v>
      </c>
      <c r="AF25" s="69">
        <f t="shared" si="3"/>
        <v>0.613731754650733</v>
      </c>
    </row>
    <row r="26" spans="2:32" ht="14.25">
      <c r="B26" s="107"/>
      <c r="C26" s="64">
        <v>15</v>
      </c>
      <c r="D26" s="65">
        <v>5</v>
      </c>
      <c r="E26" s="65">
        <v>5</v>
      </c>
      <c r="F26" s="65">
        <v>5</v>
      </c>
      <c r="G26" s="65">
        <v>4</v>
      </c>
      <c r="H26" s="65">
        <v>5</v>
      </c>
      <c r="I26" s="65">
        <v>5</v>
      </c>
      <c r="J26" s="65">
        <v>5</v>
      </c>
      <c r="K26" s="65">
        <v>4</v>
      </c>
      <c r="L26" s="65">
        <v>4</v>
      </c>
      <c r="M26" s="65">
        <v>4</v>
      </c>
      <c r="N26" s="65">
        <v>4</v>
      </c>
      <c r="O26" s="65">
        <v>3</v>
      </c>
      <c r="P26" s="10">
        <v>4</v>
      </c>
      <c r="Q26" s="66">
        <v>4</v>
      </c>
      <c r="R26" s="66">
        <v>4</v>
      </c>
      <c r="S26" s="66">
        <v>5</v>
      </c>
      <c r="T26" s="66">
        <v>4</v>
      </c>
      <c r="U26" s="66">
        <v>4</v>
      </c>
      <c r="V26" s="66">
        <v>4</v>
      </c>
      <c r="W26" s="66">
        <v>5</v>
      </c>
      <c r="X26" s="66">
        <v>4</v>
      </c>
      <c r="Y26" s="66">
        <v>4</v>
      </c>
      <c r="Z26" s="66">
        <v>3</v>
      </c>
      <c r="AA26" s="66">
        <v>3</v>
      </c>
      <c r="AB26" s="66">
        <v>3</v>
      </c>
      <c r="AC26" s="67">
        <f t="shared" si="0"/>
        <v>4.16</v>
      </c>
      <c r="AD26" s="65">
        <f t="shared" si="1"/>
        <v>4</v>
      </c>
      <c r="AE26" s="68">
        <f t="shared" si="2"/>
        <v>0.4733333333333339</v>
      </c>
      <c r="AF26" s="69">
        <f t="shared" si="3"/>
        <v>0.6879922480183435</v>
      </c>
    </row>
    <row r="27" spans="2:32" ht="14.25">
      <c r="B27" s="107"/>
      <c r="C27" s="64">
        <v>16</v>
      </c>
      <c r="D27" s="65">
        <v>4</v>
      </c>
      <c r="E27" s="65">
        <v>5</v>
      </c>
      <c r="F27" s="65">
        <v>4</v>
      </c>
      <c r="G27" s="65">
        <v>4</v>
      </c>
      <c r="H27" s="65">
        <v>4</v>
      </c>
      <c r="I27" s="65">
        <v>4</v>
      </c>
      <c r="J27" s="65">
        <v>5</v>
      </c>
      <c r="K27" s="65">
        <v>5</v>
      </c>
      <c r="L27" s="65">
        <v>4</v>
      </c>
      <c r="M27" s="65">
        <v>4</v>
      </c>
      <c r="N27" s="65">
        <v>5</v>
      </c>
      <c r="O27" s="65">
        <v>4</v>
      </c>
      <c r="P27" s="10">
        <v>4</v>
      </c>
      <c r="Q27" s="66">
        <v>4</v>
      </c>
      <c r="R27" s="66">
        <v>4</v>
      </c>
      <c r="S27" s="66">
        <v>4</v>
      </c>
      <c r="T27" s="66">
        <v>3</v>
      </c>
      <c r="U27" s="66">
        <v>4</v>
      </c>
      <c r="V27" s="66">
        <v>4</v>
      </c>
      <c r="W27" s="66">
        <v>4</v>
      </c>
      <c r="X27" s="66">
        <v>3</v>
      </c>
      <c r="Y27" s="66">
        <v>3</v>
      </c>
      <c r="Z27" s="66">
        <v>4</v>
      </c>
      <c r="AA27" s="66">
        <v>3</v>
      </c>
      <c r="AB27" s="66">
        <v>3</v>
      </c>
      <c r="AC27" s="67">
        <f t="shared" si="0"/>
        <v>3.96</v>
      </c>
      <c r="AD27" s="65">
        <f t="shared" si="1"/>
        <v>4</v>
      </c>
      <c r="AE27" s="68">
        <f t="shared" si="2"/>
        <v>0.37333333333333246</v>
      </c>
      <c r="AF27" s="69">
        <f t="shared" si="3"/>
        <v>0.611010092660778</v>
      </c>
    </row>
    <row r="28" spans="2:32" ht="15" thickBot="1">
      <c r="B28" s="108"/>
      <c r="C28" s="70">
        <v>19</v>
      </c>
      <c r="D28" s="71">
        <v>5</v>
      </c>
      <c r="E28" s="71">
        <v>4</v>
      </c>
      <c r="F28" s="71">
        <v>5</v>
      </c>
      <c r="G28" s="71">
        <v>4</v>
      </c>
      <c r="H28" s="71">
        <v>4</v>
      </c>
      <c r="I28" s="71">
        <v>3</v>
      </c>
      <c r="J28" s="71">
        <v>5</v>
      </c>
      <c r="K28" s="71">
        <v>4</v>
      </c>
      <c r="L28" s="71">
        <v>4</v>
      </c>
      <c r="M28" s="71">
        <v>4</v>
      </c>
      <c r="N28" s="71">
        <v>4</v>
      </c>
      <c r="O28" s="71">
        <v>4</v>
      </c>
      <c r="P28" s="72">
        <v>4</v>
      </c>
      <c r="Q28" s="73">
        <v>4</v>
      </c>
      <c r="R28" s="73">
        <v>4</v>
      </c>
      <c r="S28" s="73">
        <v>3</v>
      </c>
      <c r="T28" s="73">
        <v>4</v>
      </c>
      <c r="U28" s="73">
        <v>4</v>
      </c>
      <c r="V28" s="73">
        <v>4</v>
      </c>
      <c r="W28" s="73">
        <v>3</v>
      </c>
      <c r="X28" s="73">
        <v>4</v>
      </c>
      <c r="Y28" s="73">
        <v>3</v>
      </c>
      <c r="Z28" s="73">
        <v>4</v>
      </c>
      <c r="AA28" s="73">
        <v>3</v>
      </c>
      <c r="AB28" s="73">
        <v>1</v>
      </c>
      <c r="AC28" s="74">
        <f t="shared" si="0"/>
        <v>3.8</v>
      </c>
      <c r="AD28" s="71">
        <f t="shared" si="1"/>
        <v>4</v>
      </c>
      <c r="AE28" s="75">
        <f t="shared" si="2"/>
        <v>0.6666666666666666</v>
      </c>
      <c r="AF28" s="76">
        <f t="shared" si="3"/>
        <v>0.816496580927726</v>
      </c>
    </row>
    <row r="29" spans="2:32" ht="14.25">
      <c r="B29" s="6"/>
      <c r="C29" s="1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6">
        <f>+AVERAGE(AC24:AC28)</f>
        <v>4.008000000000001</v>
      </c>
      <c r="AD29" s="16">
        <f>+AVERAGE(AD24:AD28)</f>
        <v>4</v>
      </c>
      <c r="AE29" s="16">
        <f>+AVERAGE(AE24:AE28)</f>
        <v>0.47266666666666685</v>
      </c>
      <c r="AF29" s="16">
        <f>+AVERAGE(AF24:AF28)</f>
        <v>0.6834445848551848</v>
      </c>
    </row>
    <row r="30" spans="4:32" ht="14.25">
      <c r="D30">
        <f aca="true" t="shared" si="4" ref="D30:AB30">SUM(D2:D29)</f>
        <v>116</v>
      </c>
      <c r="E30">
        <f t="shared" si="4"/>
        <v>116</v>
      </c>
      <c r="F30">
        <f t="shared" si="4"/>
        <v>114</v>
      </c>
      <c r="G30">
        <f t="shared" si="4"/>
        <v>113</v>
      </c>
      <c r="H30">
        <f t="shared" si="4"/>
        <v>106</v>
      </c>
      <c r="I30">
        <f t="shared" si="4"/>
        <v>110</v>
      </c>
      <c r="J30">
        <f t="shared" si="4"/>
        <v>109</v>
      </c>
      <c r="K30">
        <f t="shared" si="4"/>
        <v>108</v>
      </c>
      <c r="L30">
        <f t="shared" si="4"/>
        <v>108</v>
      </c>
      <c r="M30">
        <f t="shared" si="4"/>
        <v>107</v>
      </c>
      <c r="N30">
        <f t="shared" si="4"/>
        <v>107</v>
      </c>
      <c r="O30">
        <f t="shared" si="4"/>
        <v>107</v>
      </c>
      <c r="P30" s="4">
        <f t="shared" si="4"/>
        <v>104</v>
      </c>
      <c r="Q30" s="5">
        <f t="shared" si="4"/>
        <v>105</v>
      </c>
      <c r="R30" s="5">
        <f t="shared" si="4"/>
        <v>101</v>
      </c>
      <c r="S30" s="5">
        <f t="shared" si="4"/>
        <v>100</v>
      </c>
      <c r="T30" s="5">
        <f t="shared" si="4"/>
        <v>101</v>
      </c>
      <c r="U30" s="5">
        <f t="shared" si="4"/>
        <v>100</v>
      </c>
      <c r="V30" s="5">
        <f t="shared" si="4"/>
        <v>102</v>
      </c>
      <c r="W30" s="5">
        <f t="shared" si="4"/>
        <v>99</v>
      </c>
      <c r="X30" s="5">
        <f t="shared" si="4"/>
        <v>99</v>
      </c>
      <c r="Y30" s="5">
        <f t="shared" si="4"/>
        <v>93</v>
      </c>
      <c r="Z30" s="5">
        <f t="shared" si="4"/>
        <v>95</v>
      </c>
      <c r="AA30" s="5">
        <f t="shared" si="4"/>
        <v>92</v>
      </c>
      <c r="AB30" s="5">
        <f t="shared" si="4"/>
        <v>82</v>
      </c>
      <c r="AF30" s="8"/>
    </row>
  </sheetData>
  <sheetProtection/>
  <mergeCells count="4">
    <mergeCell ref="B2:B8"/>
    <mergeCell ref="B10:B15"/>
    <mergeCell ref="B17:B22"/>
    <mergeCell ref="B24:B2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L16"/>
  <sheetViews>
    <sheetView zoomScale="130" zoomScaleNormal="130" zoomScalePageLayoutView="0" workbookViewId="0" topLeftCell="A1">
      <selection activeCell="E13" sqref="E13"/>
    </sheetView>
  </sheetViews>
  <sheetFormatPr defaultColWidth="11.421875" defaultRowHeight="15"/>
  <cols>
    <col min="1" max="1" width="5.00390625" style="0" customWidth="1"/>
    <col min="2" max="2" width="15.57421875" style="0" customWidth="1"/>
  </cols>
  <sheetData>
    <row r="5" spans="3:9" ht="43.5" thickBot="1">
      <c r="C5" s="97" t="s">
        <v>18</v>
      </c>
      <c r="D5" s="98" t="s">
        <v>3</v>
      </c>
      <c r="E5" s="97" t="s">
        <v>19</v>
      </c>
      <c r="F5" s="99" t="s">
        <v>17</v>
      </c>
      <c r="G5" s="83" t="s">
        <v>4</v>
      </c>
      <c r="H5" s="84" t="s">
        <v>5</v>
      </c>
      <c r="I5" s="84" t="s">
        <v>6</v>
      </c>
    </row>
    <row r="6" spans="1:9" ht="28.5">
      <c r="A6">
        <v>1</v>
      </c>
      <c r="B6" s="54" t="s">
        <v>9</v>
      </c>
      <c r="C6" s="86">
        <v>4.571428571428571</v>
      </c>
      <c r="D6" s="86">
        <v>4.714285714285714</v>
      </c>
      <c r="E6" s="86">
        <v>0.28857142857142837</v>
      </c>
      <c r="F6" s="87">
        <v>0.5291939680857184</v>
      </c>
      <c r="G6" s="86">
        <f>+D6*E6</f>
        <v>1.3604081632653051</v>
      </c>
      <c r="H6" s="86">
        <v>0.25</v>
      </c>
      <c r="I6" s="88">
        <f>+G6*H6</f>
        <v>0.3401020408163263</v>
      </c>
    </row>
    <row r="7" spans="1:9" ht="28.5">
      <c r="A7">
        <v>2</v>
      </c>
      <c r="B7" s="55" t="s">
        <v>10</v>
      </c>
      <c r="C7" s="89">
        <v>4.52</v>
      </c>
      <c r="D7" s="89">
        <v>4.666666666666667</v>
      </c>
      <c r="E7" s="89">
        <v>0.28611111111111104</v>
      </c>
      <c r="F7" s="90">
        <v>0.5276278156741149</v>
      </c>
      <c r="G7" s="89">
        <f>+D7*E7</f>
        <v>1.335185185185185</v>
      </c>
      <c r="H7" s="89">
        <v>0.2</v>
      </c>
      <c r="I7" s="91">
        <f>+G7*H7</f>
        <v>0.267037037037037</v>
      </c>
    </row>
    <row r="8" spans="1:9" ht="28.5">
      <c r="A8">
        <v>3</v>
      </c>
      <c r="B8" s="55" t="s">
        <v>11</v>
      </c>
      <c r="C8" s="89">
        <v>4.1000000000000005</v>
      </c>
      <c r="D8" s="89">
        <v>4.333333333333333</v>
      </c>
      <c r="E8" s="89">
        <v>0.6405555555555557</v>
      </c>
      <c r="F8" s="90">
        <v>0.7602676156951412</v>
      </c>
      <c r="G8" s="89">
        <f>+D8*E8</f>
        <v>2.775740740740741</v>
      </c>
      <c r="H8" s="89">
        <v>0.3</v>
      </c>
      <c r="I8" s="91">
        <f>+G8*H8</f>
        <v>0.8327222222222223</v>
      </c>
    </row>
    <row r="9" spans="1:9" ht="29.25" thickBot="1">
      <c r="A9">
        <v>4</v>
      </c>
      <c r="B9" s="77" t="s">
        <v>12</v>
      </c>
      <c r="C9" s="92">
        <v>4.008000000000001</v>
      </c>
      <c r="D9" s="92">
        <v>4</v>
      </c>
      <c r="E9" s="92">
        <v>0.47266666666666685</v>
      </c>
      <c r="F9" s="93">
        <v>0.6834445848551848</v>
      </c>
      <c r="G9" s="92">
        <f>+D9*E9</f>
        <v>1.8906666666666674</v>
      </c>
      <c r="H9" s="92">
        <v>0.25</v>
      </c>
      <c r="I9" s="94">
        <f>+G9*H9</f>
        <v>0.47266666666666685</v>
      </c>
    </row>
    <row r="10" spans="8:9" ht="14.25">
      <c r="H10">
        <v>100</v>
      </c>
      <c r="I10" s="85">
        <f>SUM(I6:I9)</f>
        <v>1.9125279667422523</v>
      </c>
    </row>
    <row r="13" spans="10:12" ht="14.25">
      <c r="J13">
        <f>+H13*I13</f>
        <v>0</v>
      </c>
      <c r="L13">
        <v>8</v>
      </c>
    </row>
    <row r="14" spans="10:12" ht="14.25">
      <c r="J14">
        <f>+H14*I14</f>
        <v>0</v>
      </c>
      <c r="L14">
        <v>32</v>
      </c>
    </row>
    <row r="15" spans="10:12" ht="14.25">
      <c r="J15">
        <f>+H15*I15</f>
        <v>0</v>
      </c>
      <c r="L15">
        <v>36</v>
      </c>
    </row>
    <row r="16" spans="10:12" ht="14.25">
      <c r="J16">
        <f>SUM(J13:J15)</f>
        <v>0</v>
      </c>
      <c r="L16">
        <v>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Yoni 2010</dc:creator>
  <cp:keywords/>
  <dc:description/>
  <cp:lastModifiedBy>Vicente Suarez</cp:lastModifiedBy>
  <dcterms:created xsi:type="dcterms:W3CDTF">2010-03-22T13:51:39Z</dcterms:created>
  <dcterms:modified xsi:type="dcterms:W3CDTF">2011-03-26T21:53:00Z</dcterms:modified>
  <cp:category/>
  <cp:version/>
  <cp:contentType/>
  <cp:contentStatus/>
</cp:coreProperties>
</file>